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OKho\Desktop\основные задачи\Сравнения и поиски нового от Алёны\Ellipse от 05.02.2026\"/>
    </mc:Choice>
  </mc:AlternateContent>
  <bookViews>
    <workbookView xWindow="-120" yWindow="-120" windowWidth="29040" windowHeight="15840" tabRatio="709" firstSheet="1" activeTab="7"/>
  </bookViews>
  <sheets>
    <sheet name="ELLIPSE P V 300" sheetId="1" r:id="rId1"/>
    <sheet name="ELLIPSE P V 500" sheetId="10" r:id="rId2"/>
    <sheet name="ELLIPSE P V 750" sheetId="11" r:id="rId3"/>
    <sheet name="ELLIPSE P V 1000" sheetId="12" r:id="rId4"/>
    <sheet name="ELLIPSE P V 1250" sheetId="13" r:id="rId5"/>
    <sheet name="ELLIPSE P V 1500" sheetId="14" r:id="rId6"/>
    <sheet name="ELLIPSE P V 1750" sheetId="15" r:id="rId7"/>
    <sheet name="ELLIPSE P V 2000" sheetId="1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5" l="1"/>
  <c r="H47" i="11"/>
  <c r="H58" i="10"/>
  <c r="H59" i="10"/>
  <c r="H60" i="10"/>
  <c r="H61" i="10"/>
  <c r="H15" i="16" l="1"/>
  <c r="H16" i="16"/>
  <c r="H17" i="16"/>
  <c r="H18" i="16"/>
  <c r="H19" i="16"/>
  <c r="H20" i="16"/>
  <c r="H21" i="16"/>
  <c r="H22" i="16"/>
  <c r="H23" i="16"/>
  <c r="H24" i="16"/>
  <c r="H25" i="16"/>
  <c r="H14" i="16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14" i="15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14" i="14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14" i="13"/>
  <c r="M6" i="16"/>
  <c r="M6" i="15"/>
  <c r="M6" i="14"/>
  <c r="M6" i="13"/>
  <c r="H31" i="12"/>
  <c r="H27" i="12"/>
  <c r="H25" i="12"/>
  <c r="H22" i="12"/>
  <c r="H19" i="12"/>
  <c r="H15" i="12"/>
  <c r="H32" i="12"/>
  <c r="H30" i="12"/>
  <c r="H29" i="12"/>
  <c r="H28" i="12"/>
  <c r="H26" i="12"/>
  <c r="H24" i="12"/>
  <c r="H23" i="12"/>
  <c r="H21" i="12"/>
  <c r="H20" i="12"/>
  <c r="H18" i="12"/>
  <c r="H17" i="12"/>
  <c r="H16" i="12"/>
  <c r="H14" i="12"/>
  <c r="M6" i="12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M6" i="11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M6" i="10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14" i="1"/>
  <c r="M6" i="1" l="1"/>
</calcChain>
</file>

<file path=xl/sharedStrings.xml><?xml version="1.0" encoding="utf-8"?>
<sst xmlns="http://schemas.openxmlformats.org/spreadsheetml/2006/main" count="324" uniqueCount="233">
  <si>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</si>
  <si>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</si>
  <si>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</si>
  <si>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</si>
  <si>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</si>
  <si>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</si>
  <si>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</si>
  <si>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</si>
  <si>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</si>
  <si>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</si>
  <si>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</si>
  <si>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Межцентр. размер, мм</t>
  </si>
  <si>
    <t>ELLIPSE P V 300-3</t>
  </si>
  <si>
    <t>ELLIPSE P V 300-4</t>
  </si>
  <si>
    <t>ELLIPSE P V 300-5</t>
  </si>
  <si>
    <t>ELLIPSE P V 300-6</t>
  </si>
  <si>
    <t>ELLIPSE P V 300-7</t>
  </si>
  <si>
    <t>ELLIPSE P V 300-8</t>
  </si>
  <si>
    <t>ELLIPSE P V 300-9</t>
  </si>
  <si>
    <t>ELLIPSE P V 300-10</t>
  </si>
  <si>
    <t>ELLIPSE P V 300-11</t>
  </si>
  <si>
    <t>ELLIPSE P V 300-12</t>
  </si>
  <si>
    <t>ELLIPSE P V 300-13</t>
  </si>
  <si>
    <t>ELLIPSE P V 300-14</t>
  </si>
  <si>
    <t>ELLIPSE P V 300-15</t>
  </si>
  <si>
    <t>ELLIPSE P V 300-16</t>
  </si>
  <si>
    <t>ELLIPSE P V 300-17</t>
  </si>
  <si>
    <t>ELLIPSE P V 300-18</t>
  </si>
  <si>
    <t>ELLIPSE P V 300-19</t>
  </si>
  <si>
    <t>ELLIPSE P V 300-20</t>
  </si>
  <si>
    <t>ELLIPSE P V 300-21</t>
  </si>
  <si>
    <t>ELLIPSE P V 300-22</t>
  </si>
  <si>
    <t>ELLIPSE P V 300-23</t>
  </si>
  <si>
    <t>ELLIPSE P V 300-24</t>
  </si>
  <si>
    <t>ELLIPSE P V 300-25</t>
  </si>
  <si>
    <t>ELLIPSE P V 300-26</t>
  </si>
  <si>
    <t>ELLIPSE P V 300-27</t>
  </si>
  <si>
    <t>ELLIPSE P V 300-28</t>
  </si>
  <si>
    <t>ELLIPSE P V 300-29</t>
  </si>
  <si>
    <t>ELLIPSE P V 300-30</t>
  </si>
  <si>
    <t>ELLIPSE P V 300-31</t>
  </si>
  <si>
    <t>ELLIPSE P V 300-32</t>
  </si>
  <si>
    <t>ELLIPSE P V 300-33</t>
  </si>
  <si>
    <t>ELLIPSE P V 300-34</t>
  </si>
  <si>
    <t>ELLIPSE P V 300-35</t>
  </si>
  <si>
    <t>ELLIPSE P V 300-36</t>
  </si>
  <si>
    <t>ELLIPSE P V 300-37</t>
  </si>
  <si>
    <t>ELLIPSE P V 300-38</t>
  </si>
  <si>
    <t>ELLIPSE P V 300-39</t>
  </si>
  <si>
    <t>ELLIPSE P V 300-40</t>
  </si>
  <si>
    <t>ELLIPSE P V 300-41</t>
  </si>
  <si>
    <t>ELLIPSE P V 300-42</t>
  </si>
  <si>
    <t>ELLIPSE P V 300-43</t>
  </si>
  <si>
    <t>ELLIPSE P V 300-44</t>
  </si>
  <si>
    <t>ELLIPSE P V 300-45</t>
  </si>
  <si>
    <t>ELLIPSE P V 300-46</t>
  </si>
  <si>
    <t>ELLIPSE P V 300-47</t>
  </si>
  <si>
    <t>ELLIPSE P V 300-48</t>
  </si>
  <si>
    <t>ELLIPSE P V 300-49</t>
  </si>
  <si>
    <t>ELLIPSE P V 300-50</t>
  </si>
  <si>
    <t>ELLIPSE P V 300</t>
  </si>
  <si>
    <t>ELLIPSE P V 500</t>
  </si>
  <si>
    <t>ELLIPSE P V 500-3</t>
  </si>
  <si>
    <t>ELLIPSE P V 500-4</t>
  </si>
  <si>
    <t>ELLIPSE P V 500-5</t>
  </si>
  <si>
    <t>ELLIPSE P V 500-6</t>
  </si>
  <si>
    <t>ELLIPSE P V 500-7</t>
  </si>
  <si>
    <t>ELLIPSE P V 500-8</t>
  </si>
  <si>
    <t>ELLIPSE P V 500-9</t>
  </si>
  <si>
    <t>ELLIPSE P V 500-10</t>
  </si>
  <si>
    <t>ELLIPSE P V 500-11</t>
  </si>
  <si>
    <t>ELLIPSE P V 500-12</t>
  </si>
  <si>
    <t>ELLIPSE P V 500-13</t>
  </si>
  <si>
    <t>ELLIPSE P V 500-14</t>
  </si>
  <si>
    <t>ELLIPSE P V 500-15</t>
  </si>
  <si>
    <t>ELLIPSE P V 500-16</t>
  </si>
  <si>
    <t>ELLIPSE P V 500-17</t>
  </si>
  <si>
    <t>ELLIPSE P V 500-18</t>
  </si>
  <si>
    <t>ELLIPSE P V 500-19</t>
  </si>
  <si>
    <t>ELLIPSE P V 500-20</t>
  </si>
  <si>
    <t>ELLIPSE P V 500-21</t>
  </si>
  <si>
    <t>ELLIPSE P V 500-22</t>
  </si>
  <si>
    <t>ELLIPSE P V 500-23</t>
  </si>
  <si>
    <t>ELLIPSE P V 500-24</t>
  </si>
  <si>
    <t>ELLIPSE P V 500-25</t>
  </si>
  <si>
    <t>ELLIPSE P V 500-26</t>
  </si>
  <si>
    <t>ELLIPSE P V 500-27</t>
  </si>
  <si>
    <t>ELLIPSE P V 500-28</t>
  </si>
  <si>
    <t>ELLIPSE P V 500-29</t>
  </si>
  <si>
    <t>ELLIPSE P V 500-30</t>
  </si>
  <si>
    <t>ELLIPSE P V 500-31</t>
  </si>
  <si>
    <t>ELLIPSE P V 500-32</t>
  </si>
  <si>
    <t>ELLIPSE P V 500-33</t>
  </si>
  <si>
    <t>ELLIPSE P V 500-34</t>
  </si>
  <si>
    <t>ELLIPSE P V 500-35</t>
  </si>
  <si>
    <t>ELLIPSE P V 500-36</t>
  </si>
  <si>
    <t>ELLIPSE P V 500-37</t>
  </si>
  <si>
    <t>ELLIPSE P V 500-38</t>
  </si>
  <si>
    <t>ELLIPSE P V 500-39</t>
  </si>
  <si>
    <t>ELLIPSE P V 500-40</t>
  </si>
  <si>
    <t>ELLIPSE P V 500-41</t>
  </si>
  <si>
    <t>ELLIPSE P V 500-42</t>
  </si>
  <si>
    <t>ELLIPSE P V 500-43</t>
  </si>
  <si>
    <t>ELLIPSE P V 500-44</t>
  </si>
  <si>
    <t>ELLIPSE P V 500-45</t>
  </si>
  <si>
    <t>ELLIPSE P V 500-46</t>
  </si>
  <si>
    <t>ELLIPSE P V 750</t>
  </si>
  <si>
    <t>ELLIPSE P V 750-3</t>
  </si>
  <si>
    <t>ELLIPSE P V 750-4</t>
  </si>
  <si>
    <t>ELLIPSE P V 750-5</t>
  </si>
  <si>
    <t>ELLIPSE P V 750-6</t>
  </si>
  <si>
    <t>ELLIPSE P V 750-7</t>
  </si>
  <si>
    <t>ELLIPSE P V 750-8</t>
  </si>
  <si>
    <t>ELLIPSE P V 750-9</t>
  </si>
  <si>
    <t>ELLIPSE P V 750-10</t>
  </si>
  <si>
    <t>ELLIPSE P V 750-11</t>
  </si>
  <si>
    <t>ELLIPSE P V 750-12</t>
  </si>
  <si>
    <t>ELLIPSE P V 750-13</t>
  </si>
  <si>
    <t>ELLIPSE P V 750-14</t>
  </si>
  <si>
    <t>ELLIPSE P V 750-15</t>
  </si>
  <si>
    <t>ELLIPSE P V 750-16</t>
  </si>
  <si>
    <t>ELLIPSE P V 750-17</t>
  </si>
  <si>
    <t>ELLIPSE P V 750-18</t>
  </si>
  <si>
    <t>ELLIPSE P V 750-19</t>
  </si>
  <si>
    <t>ELLIPSE P V 750-20</t>
  </si>
  <si>
    <t>ELLIPSE P V 750-21</t>
  </si>
  <si>
    <t>ELLIPSE P V 750-22</t>
  </si>
  <si>
    <t>ELLIPSE P V 750-23</t>
  </si>
  <si>
    <t>ELLIPSE P V 750-24</t>
  </si>
  <si>
    <t>ELLIPSE P V 750-25</t>
  </si>
  <si>
    <t>ELLIPSE P V 750-26</t>
  </si>
  <si>
    <t>ELLIPSE P V 750-27</t>
  </si>
  <si>
    <t>ELLIPSE P V 750-28</t>
  </si>
  <si>
    <t>ELLIPSE P V 750-29</t>
  </si>
  <si>
    <t>ELLIPSE P V 750-30</t>
  </si>
  <si>
    <t>ELLIPSE P V 750-31</t>
  </si>
  <si>
    <t>ELLIPSE P V 750-32</t>
  </si>
  <si>
    <t>ELLIPSE P V 750-33</t>
  </si>
  <si>
    <t>ELLIPSE P V 750-34</t>
  </si>
  <si>
    <t>ELLIPSE P V 750-35</t>
  </si>
  <si>
    <t>ELLIPSE P V 1000-3</t>
  </si>
  <si>
    <t>ELLIPSE P V 1000-4</t>
  </si>
  <si>
    <t>ELLIPSE P V 1000-5</t>
  </si>
  <si>
    <t>ELLIPSE P V 1000-6</t>
  </si>
  <si>
    <t>ELLIPSE P V 1000-7</t>
  </si>
  <si>
    <t>ELLIPSE P V 1000-8</t>
  </si>
  <si>
    <t>ELLIPSE P V 1000-9</t>
  </si>
  <si>
    <t>ELLIPSE P V 1000-10</t>
  </si>
  <si>
    <t>ELLIPSE P V 1000-11</t>
  </si>
  <si>
    <t>ELLIPSE P V 1000-12</t>
  </si>
  <si>
    <t>ELLIPSE P V 1000-13</t>
  </si>
  <si>
    <t>ELLIPSE P V 1000-14</t>
  </si>
  <si>
    <t>ELLIPSE P V 1000-15</t>
  </si>
  <si>
    <t>ELLIPSE P V 1000-16</t>
  </si>
  <si>
    <t>ELLIPSE P V 1000-17</t>
  </si>
  <si>
    <t>ELLIPSE P V 1000-18</t>
  </si>
  <si>
    <t>ELLIPSE P V 1000-19</t>
  </si>
  <si>
    <t>ELLIPSE P V 1000-20</t>
  </si>
  <si>
    <t>ELLIPSE P V 1000-21</t>
  </si>
  <si>
    <t>ELLIPSE P V 1000</t>
  </si>
  <si>
    <t>ELLIPSE P V 1250</t>
  </si>
  <si>
    <t>ELLIPSE P V 1250-3</t>
  </si>
  <si>
    <t>ELLIPSE P V 1250-4</t>
  </si>
  <si>
    <t>ELLIPSE P V 1250-5</t>
  </si>
  <si>
    <t>ELLIPSE P V 1250-6</t>
  </si>
  <si>
    <t>ELLIPSE P V 1250-7</t>
  </si>
  <si>
    <t>ELLIPSE P V 1250-8</t>
  </si>
  <si>
    <t>ELLIPSE P V 1250-9</t>
  </si>
  <si>
    <t>ELLIPSE P V 1250-10</t>
  </si>
  <si>
    <t>ELLIPSE P V 1250-11</t>
  </si>
  <si>
    <t>ELLIPSE P V 1250-12</t>
  </si>
  <si>
    <t>ELLIPSE P V 1250-13</t>
  </si>
  <si>
    <t>ELLIPSE P V 1250-14</t>
  </si>
  <si>
    <t>ELLIPSE P V 1250-15</t>
  </si>
  <si>
    <t>ELLIPSE P V 1250-16</t>
  </si>
  <si>
    <t>ELLIPSE P V 1250-17</t>
  </si>
  <si>
    <t>ELLIPSE P V 1250-18</t>
  </si>
  <si>
    <t>ELLIPSE P V 1250-19</t>
  </si>
  <si>
    <t>ELLIPSE P V 1250-20</t>
  </si>
  <si>
    <t>ELLIPSE P V 1250-21</t>
  </si>
  <si>
    <t>ELLIPSE P V 1500</t>
  </si>
  <si>
    <t>ELLIPSE P V 1500-3</t>
  </si>
  <si>
    <t>ELLIPSE P V 1500-4</t>
  </si>
  <si>
    <t>ELLIPSE P V 1500-5</t>
  </si>
  <si>
    <t>ELLIPSE P V 1500-6</t>
  </si>
  <si>
    <t>ELLIPSE P V 1500-7</t>
  </si>
  <si>
    <t>ELLIPSE P V 1500-8</t>
  </si>
  <si>
    <t>ELLIPSE P V 1500-9</t>
  </si>
  <si>
    <t>ELLIPSE P V 1500-10</t>
  </si>
  <si>
    <t>ELLIPSE P V 1500-11</t>
  </si>
  <si>
    <t>ELLIPSE P V 1500-12</t>
  </si>
  <si>
    <t>ELLIPSE P V 1500-13</t>
  </si>
  <si>
    <t>ELLIPSE P V 1500-14</t>
  </si>
  <si>
    <t>ELLIPSE P V 1500-15</t>
  </si>
  <si>
    <t>ELLIPSE P V 1500-16</t>
  </si>
  <si>
    <t>ELLIPSE P V 1500-17</t>
  </si>
  <si>
    <t>ELLIPSE P V 1500-18</t>
  </si>
  <si>
    <t>ELLIPSE P V 1500-19</t>
  </si>
  <si>
    <t>ELLIPSE P V 2000</t>
  </si>
  <si>
    <t>ELLIPSE P V 2000-3</t>
  </si>
  <si>
    <t>ELLIPSE P V 2000-4</t>
  </si>
  <si>
    <t>ELLIPSE P V 2000-5</t>
  </si>
  <si>
    <t>ELLIPSE P V 2000-6</t>
  </si>
  <si>
    <t>ELLIPSE P V 2000-7</t>
  </si>
  <si>
    <t>ELLIPSE P V 2000-8</t>
  </si>
  <si>
    <t>ELLIPSE P V 2000-9</t>
  </si>
  <si>
    <t>ELLIPSE P V 2000-10</t>
  </si>
  <si>
    <t>ELLIPSE P V 2000-11</t>
  </si>
  <si>
    <t>ELLIPSE P V 2000-12</t>
  </si>
  <si>
    <t>ELLIPSE P V 2000-13</t>
  </si>
  <si>
    <t>ELLIPSE P V 2000-14</t>
  </si>
  <si>
    <t>ELLIPSE P V 1750</t>
  </si>
  <si>
    <t>ELLIPSE P V 1750-3</t>
  </si>
  <si>
    <t>ELLIPSE P V 1750-4</t>
  </si>
  <si>
    <t>ELLIPSE P V 1750-5</t>
  </si>
  <si>
    <t>ELLIPSE P V 1750-6</t>
  </si>
  <si>
    <t>ELLIPSE P V 1750-7</t>
  </si>
  <si>
    <t>ELLIPSE P V 1750-8</t>
  </si>
  <si>
    <t>ELLIPSE P V 1750-9</t>
  </si>
  <si>
    <t>ELLIPSE P V 1750-10</t>
  </si>
  <si>
    <t>ELLIPSE P V 1750-11</t>
  </si>
  <si>
    <t>ELLIPSE P V 1750-12</t>
  </si>
  <si>
    <t>ELLIPSE P V 1750-13</t>
  </si>
  <si>
    <t>ELLIPSE P V 1750-14</t>
  </si>
  <si>
    <t>ELLIPSE P V 1750-15</t>
  </si>
  <si>
    <t>ELLIPSE P V 1750-16</t>
  </si>
  <si>
    <t>ELLIPSE P V 500-47</t>
  </si>
  <si>
    <t>ELLIPSE P V 500-48</t>
  </si>
  <si>
    <t>ELLIPSE P V 500-49</t>
  </si>
  <si>
    <t>ELLIPSE P V 500-50</t>
  </si>
  <si>
    <t>ELLIPSE P V 750-36</t>
  </si>
  <si>
    <t>ELLIPSE P V 1750-17</t>
  </si>
  <si>
    <t>Кол-во секций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</si>
</sst>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1"/>
  <sheetViews>
    <sheetView workbookViewId="0">
      <selection activeCell="E12" sqref="E12:E13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28" t="s">
        <v>60</v>
      </c>
      <c r="C11" s="29"/>
      <c r="D11" s="29"/>
      <c r="E11" s="29"/>
      <c r="F11" s="29"/>
      <c r="G11" s="29"/>
      <c r="H11" s="29"/>
    </row>
    <row r="12" spans="2:13" ht="15" customHeight="1" x14ac:dyDescent="0.3">
      <c r="B12" s="30" t="s">
        <v>5</v>
      </c>
      <c r="C12" s="32" t="s">
        <v>11</v>
      </c>
      <c r="D12" s="32" t="s">
        <v>6</v>
      </c>
      <c r="E12" s="32" t="s">
        <v>232</v>
      </c>
      <c r="F12" s="34" t="s">
        <v>7</v>
      </c>
      <c r="G12" s="35" t="s">
        <v>8</v>
      </c>
      <c r="H12" s="37" t="s">
        <v>9</v>
      </c>
    </row>
    <row r="13" spans="2:13" ht="33.75" customHeight="1" x14ac:dyDescent="0.3">
      <c r="B13" s="31"/>
      <c r="C13" s="33"/>
      <c r="D13" s="33"/>
      <c r="E13" s="33"/>
      <c r="F13" s="32"/>
      <c r="G13" s="36"/>
      <c r="H13" s="37"/>
    </row>
    <row r="14" spans="2:13" ht="15" customHeight="1" x14ac:dyDescent="0.3">
      <c r="B14" s="19" t="s">
        <v>12</v>
      </c>
      <c r="C14" s="26">
        <v>300</v>
      </c>
      <c r="D14" s="27">
        <v>81</v>
      </c>
      <c r="E14" s="22">
        <v>3</v>
      </c>
      <c r="F14" s="18">
        <v>136</v>
      </c>
      <c r="G14" s="20">
        <v>127.80000000000001</v>
      </c>
      <c r="H14" s="23">
        <f>G14*POWER((($F$4+$F$6)/2-$F$8)/70,1.23)</f>
        <v>105.72709574373157</v>
      </c>
      <c r="I14" s="21"/>
    </row>
    <row r="15" spans="2:13" x14ac:dyDescent="0.3">
      <c r="B15" s="19" t="s">
        <v>13</v>
      </c>
      <c r="C15" s="26"/>
      <c r="D15" s="27"/>
      <c r="E15" s="22">
        <v>4</v>
      </c>
      <c r="F15" s="24">
        <v>181</v>
      </c>
      <c r="G15" s="20">
        <v>170.4</v>
      </c>
      <c r="H15" s="23">
        <f t="shared" ref="H15:H61" si="0">G15*POWER((($F$4+$F$6)/2-$F$8)/70,1.23)</f>
        <v>140.96946099164208</v>
      </c>
      <c r="I15" s="21"/>
    </row>
    <row r="16" spans="2:13" x14ac:dyDescent="0.3">
      <c r="B16" s="19" t="s">
        <v>14</v>
      </c>
      <c r="C16" s="26"/>
      <c r="D16" s="27"/>
      <c r="E16" s="22">
        <v>5</v>
      </c>
      <c r="F16" s="24">
        <v>226</v>
      </c>
      <c r="G16" s="20">
        <v>213</v>
      </c>
      <c r="H16" s="23">
        <f t="shared" si="0"/>
        <v>176.21182623955261</v>
      </c>
      <c r="I16" s="21"/>
    </row>
    <row r="17" spans="2:9" x14ac:dyDescent="0.3">
      <c r="B17" s="19" t="s">
        <v>15</v>
      </c>
      <c r="C17" s="26"/>
      <c r="D17" s="27"/>
      <c r="E17" s="22">
        <v>6</v>
      </c>
      <c r="F17" s="24">
        <v>271</v>
      </c>
      <c r="G17" s="20">
        <v>255.60000000000002</v>
      </c>
      <c r="H17" s="23">
        <f t="shared" si="0"/>
        <v>211.45419148746313</v>
      </c>
      <c r="I17" s="21"/>
    </row>
    <row r="18" spans="2:9" x14ac:dyDescent="0.3">
      <c r="B18" s="19" t="s">
        <v>16</v>
      </c>
      <c r="C18" s="26"/>
      <c r="D18" s="27"/>
      <c r="E18" s="22">
        <v>7</v>
      </c>
      <c r="F18" s="24">
        <v>316</v>
      </c>
      <c r="G18" s="16">
        <v>298.2</v>
      </c>
      <c r="H18" s="23">
        <f t="shared" si="0"/>
        <v>246.69655673537363</v>
      </c>
    </row>
    <row r="19" spans="2:9" x14ac:dyDescent="0.3">
      <c r="B19" s="19" t="s">
        <v>17</v>
      </c>
      <c r="C19" s="26"/>
      <c r="D19" s="27"/>
      <c r="E19" s="22">
        <v>8</v>
      </c>
      <c r="F19" s="24">
        <v>361</v>
      </c>
      <c r="G19" s="16">
        <v>340.8</v>
      </c>
      <c r="H19" s="23">
        <f t="shared" si="0"/>
        <v>281.93892198328416</v>
      </c>
    </row>
    <row r="20" spans="2:9" x14ac:dyDescent="0.3">
      <c r="B20" s="19" t="s">
        <v>18</v>
      </c>
      <c r="C20" s="26"/>
      <c r="D20" s="27"/>
      <c r="E20" s="22">
        <v>9</v>
      </c>
      <c r="F20" s="24">
        <v>406</v>
      </c>
      <c r="G20" s="16">
        <v>383.40000000000003</v>
      </c>
      <c r="H20" s="23">
        <f t="shared" si="0"/>
        <v>317.18128723119469</v>
      </c>
    </row>
    <row r="21" spans="2:9" x14ac:dyDescent="0.3">
      <c r="B21" s="19" t="s">
        <v>19</v>
      </c>
      <c r="C21" s="26"/>
      <c r="D21" s="27"/>
      <c r="E21" s="22">
        <v>10</v>
      </c>
      <c r="F21" s="24">
        <v>451</v>
      </c>
      <c r="G21" s="16">
        <v>426</v>
      </c>
      <c r="H21" s="23">
        <f t="shared" si="0"/>
        <v>352.42365247910521</v>
      </c>
    </row>
    <row r="22" spans="2:9" ht="15.6" x14ac:dyDescent="0.3">
      <c r="B22" s="19" t="s">
        <v>20</v>
      </c>
      <c r="C22" s="26"/>
      <c r="D22" s="27"/>
      <c r="E22" s="22">
        <v>11</v>
      </c>
      <c r="F22" s="24">
        <v>496</v>
      </c>
      <c r="G22" s="16">
        <v>468.6</v>
      </c>
      <c r="H22" s="23">
        <f t="shared" si="0"/>
        <v>387.66601772701574</v>
      </c>
      <c r="I22" s="17"/>
    </row>
    <row r="23" spans="2:9" x14ac:dyDescent="0.3">
      <c r="B23" s="19" t="s">
        <v>21</v>
      </c>
      <c r="C23" s="26"/>
      <c r="D23" s="27"/>
      <c r="E23" s="22">
        <v>12</v>
      </c>
      <c r="F23" s="24">
        <v>541</v>
      </c>
      <c r="G23" s="16">
        <v>511.20000000000005</v>
      </c>
      <c r="H23" s="23">
        <f t="shared" si="0"/>
        <v>422.90838297492627</v>
      </c>
    </row>
    <row r="24" spans="2:9" x14ac:dyDescent="0.3">
      <c r="B24" s="19" t="s">
        <v>22</v>
      </c>
      <c r="C24" s="26"/>
      <c r="D24" s="27"/>
      <c r="E24" s="22">
        <v>13</v>
      </c>
      <c r="F24" s="24">
        <v>586</v>
      </c>
      <c r="G24" s="16">
        <v>553.80000000000007</v>
      </c>
      <c r="H24" s="23">
        <f t="shared" si="0"/>
        <v>458.1507482228368</v>
      </c>
    </row>
    <row r="25" spans="2:9" x14ac:dyDescent="0.3">
      <c r="B25" s="19" t="s">
        <v>23</v>
      </c>
      <c r="C25" s="26"/>
      <c r="D25" s="27"/>
      <c r="E25" s="22">
        <v>14</v>
      </c>
      <c r="F25" s="24">
        <v>631</v>
      </c>
      <c r="G25" s="16">
        <v>596.4</v>
      </c>
      <c r="H25" s="23">
        <f t="shared" si="0"/>
        <v>493.39311347074727</v>
      </c>
    </row>
    <row r="26" spans="2:9" x14ac:dyDescent="0.3">
      <c r="B26" s="19" t="s">
        <v>24</v>
      </c>
      <c r="C26" s="26"/>
      <c r="D26" s="27"/>
      <c r="E26" s="22">
        <v>15</v>
      </c>
      <c r="F26" s="24">
        <v>676</v>
      </c>
      <c r="G26" s="16">
        <v>639</v>
      </c>
      <c r="H26" s="23">
        <f t="shared" si="0"/>
        <v>528.63547871865785</v>
      </c>
    </row>
    <row r="27" spans="2:9" x14ac:dyDescent="0.3">
      <c r="B27" s="19" t="s">
        <v>25</v>
      </c>
      <c r="C27" s="26"/>
      <c r="D27" s="27"/>
      <c r="E27" s="22">
        <v>16</v>
      </c>
      <c r="F27" s="24">
        <v>721</v>
      </c>
      <c r="G27" s="16">
        <v>681.6</v>
      </c>
      <c r="H27" s="23">
        <f t="shared" si="0"/>
        <v>563.87784396656832</v>
      </c>
    </row>
    <row r="28" spans="2:9" x14ac:dyDescent="0.3">
      <c r="B28" s="19" t="s">
        <v>26</v>
      </c>
      <c r="C28" s="26"/>
      <c r="D28" s="27"/>
      <c r="E28" s="22">
        <v>17</v>
      </c>
      <c r="F28" s="24">
        <v>766</v>
      </c>
      <c r="G28" s="16">
        <v>724.2</v>
      </c>
      <c r="H28" s="23">
        <f t="shared" si="0"/>
        <v>599.1202092144789</v>
      </c>
    </row>
    <row r="29" spans="2:9" x14ac:dyDescent="0.3">
      <c r="B29" s="19" t="s">
        <v>27</v>
      </c>
      <c r="C29" s="26"/>
      <c r="D29" s="27"/>
      <c r="E29" s="22">
        <v>18</v>
      </c>
      <c r="F29" s="24">
        <v>811</v>
      </c>
      <c r="G29" s="16">
        <v>766.80000000000007</v>
      </c>
      <c r="H29" s="23">
        <f t="shared" si="0"/>
        <v>634.36257446238938</v>
      </c>
    </row>
    <row r="30" spans="2:9" x14ac:dyDescent="0.3">
      <c r="B30" s="19" t="s">
        <v>28</v>
      </c>
      <c r="C30" s="26"/>
      <c r="D30" s="27"/>
      <c r="E30" s="22">
        <v>19</v>
      </c>
      <c r="F30" s="24">
        <v>856</v>
      </c>
      <c r="G30" s="16">
        <v>809.4</v>
      </c>
      <c r="H30" s="23">
        <f t="shared" si="0"/>
        <v>669.60493971029985</v>
      </c>
    </row>
    <row r="31" spans="2:9" x14ac:dyDescent="0.3">
      <c r="B31" s="19" t="s">
        <v>29</v>
      </c>
      <c r="C31" s="26"/>
      <c r="D31" s="27"/>
      <c r="E31" s="22">
        <v>20</v>
      </c>
      <c r="F31" s="24">
        <v>901</v>
      </c>
      <c r="G31" s="16">
        <v>852</v>
      </c>
      <c r="H31" s="23">
        <f t="shared" si="0"/>
        <v>704.84730495821043</v>
      </c>
    </row>
    <row r="32" spans="2:9" x14ac:dyDescent="0.3">
      <c r="B32" s="19" t="s">
        <v>30</v>
      </c>
      <c r="C32" s="26"/>
      <c r="D32" s="27"/>
      <c r="E32" s="22">
        <v>21</v>
      </c>
      <c r="F32" s="24">
        <v>946</v>
      </c>
      <c r="G32" s="16">
        <v>894.6</v>
      </c>
      <c r="H32" s="23">
        <f t="shared" si="0"/>
        <v>740.0896702061209</v>
      </c>
    </row>
    <row r="33" spans="2:8" x14ac:dyDescent="0.3">
      <c r="B33" s="19" t="s">
        <v>31</v>
      </c>
      <c r="C33" s="26"/>
      <c r="D33" s="27"/>
      <c r="E33" s="22">
        <v>22</v>
      </c>
      <c r="F33" s="24">
        <v>991</v>
      </c>
      <c r="G33" s="16">
        <v>937.2</v>
      </c>
      <c r="H33" s="23">
        <f t="shared" si="0"/>
        <v>775.33203545403148</v>
      </c>
    </row>
    <row r="34" spans="2:8" x14ac:dyDescent="0.3">
      <c r="B34" s="19" t="s">
        <v>32</v>
      </c>
      <c r="C34" s="26"/>
      <c r="D34" s="27"/>
      <c r="E34" s="22">
        <v>23</v>
      </c>
      <c r="F34" s="24">
        <v>1036</v>
      </c>
      <c r="G34" s="16">
        <v>979.80000000000007</v>
      </c>
      <c r="H34" s="23">
        <f t="shared" si="0"/>
        <v>810.57440070194207</v>
      </c>
    </row>
    <row r="35" spans="2:8" x14ac:dyDescent="0.3">
      <c r="B35" s="19" t="s">
        <v>33</v>
      </c>
      <c r="C35" s="26"/>
      <c r="D35" s="27"/>
      <c r="E35" s="22">
        <v>24</v>
      </c>
      <c r="F35" s="24">
        <v>1081</v>
      </c>
      <c r="G35" s="16">
        <v>1022.4000000000001</v>
      </c>
      <c r="H35" s="23">
        <f t="shared" si="0"/>
        <v>845.81676594985254</v>
      </c>
    </row>
    <row r="36" spans="2:8" x14ac:dyDescent="0.3">
      <c r="B36" s="19" t="s">
        <v>34</v>
      </c>
      <c r="C36" s="26"/>
      <c r="D36" s="27"/>
      <c r="E36" s="22">
        <v>25</v>
      </c>
      <c r="F36" s="24">
        <v>1126</v>
      </c>
      <c r="G36" s="16">
        <v>1065</v>
      </c>
      <c r="H36" s="23">
        <f t="shared" si="0"/>
        <v>881.05913119776301</v>
      </c>
    </row>
    <row r="37" spans="2:8" x14ac:dyDescent="0.3">
      <c r="B37" s="19" t="s">
        <v>35</v>
      </c>
      <c r="C37" s="26"/>
      <c r="D37" s="27"/>
      <c r="E37" s="22">
        <v>26</v>
      </c>
      <c r="F37" s="24">
        <v>1171</v>
      </c>
      <c r="G37" s="16">
        <v>1107.6000000000001</v>
      </c>
      <c r="H37" s="23">
        <f t="shared" si="0"/>
        <v>916.30149644567359</v>
      </c>
    </row>
    <row r="38" spans="2:8" x14ac:dyDescent="0.3">
      <c r="B38" s="19" t="s">
        <v>36</v>
      </c>
      <c r="C38" s="26"/>
      <c r="D38" s="27"/>
      <c r="E38" s="22">
        <v>27</v>
      </c>
      <c r="F38" s="24">
        <v>1216</v>
      </c>
      <c r="G38" s="16">
        <v>1150.2</v>
      </c>
      <c r="H38" s="23">
        <f t="shared" si="0"/>
        <v>951.54386169358406</v>
      </c>
    </row>
    <row r="39" spans="2:8" x14ac:dyDescent="0.3">
      <c r="B39" s="19" t="s">
        <v>37</v>
      </c>
      <c r="C39" s="26"/>
      <c r="D39" s="27"/>
      <c r="E39" s="22">
        <v>28</v>
      </c>
      <c r="F39" s="24">
        <v>1261</v>
      </c>
      <c r="G39" s="16">
        <v>1192.8</v>
      </c>
      <c r="H39" s="23">
        <f t="shared" si="0"/>
        <v>986.78622694149453</v>
      </c>
    </row>
    <row r="40" spans="2:8" x14ac:dyDescent="0.3">
      <c r="B40" s="19" t="s">
        <v>38</v>
      </c>
      <c r="C40" s="26"/>
      <c r="D40" s="27"/>
      <c r="E40" s="22">
        <v>29</v>
      </c>
      <c r="F40" s="24">
        <v>1306</v>
      </c>
      <c r="G40" s="16">
        <v>1235.4000000000001</v>
      </c>
      <c r="H40" s="23">
        <f t="shared" si="0"/>
        <v>1022.0285921894051</v>
      </c>
    </row>
    <row r="41" spans="2:8" x14ac:dyDescent="0.3">
      <c r="B41" s="19" t="s">
        <v>39</v>
      </c>
      <c r="C41" s="26"/>
      <c r="D41" s="27"/>
      <c r="E41" s="22">
        <v>30</v>
      </c>
      <c r="F41" s="24">
        <v>1351</v>
      </c>
      <c r="G41" s="16">
        <v>1278</v>
      </c>
      <c r="H41" s="23">
        <f t="shared" si="0"/>
        <v>1057.2709574373157</v>
      </c>
    </row>
    <row r="42" spans="2:8" x14ac:dyDescent="0.3">
      <c r="B42" s="19" t="s">
        <v>40</v>
      </c>
      <c r="C42" s="26"/>
      <c r="D42" s="27"/>
      <c r="E42" s="22">
        <v>31</v>
      </c>
      <c r="F42" s="24">
        <v>1396</v>
      </c>
      <c r="G42" s="16">
        <v>1320.6000000000001</v>
      </c>
      <c r="H42" s="23">
        <f t="shared" si="0"/>
        <v>1092.5133226852263</v>
      </c>
    </row>
    <row r="43" spans="2:8" x14ac:dyDescent="0.3">
      <c r="B43" s="19" t="s">
        <v>41</v>
      </c>
      <c r="C43" s="26"/>
      <c r="D43" s="27"/>
      <c r="E43" s="22">
        <v>32</v>
      </c>
      <c r="F43" s="24">
        <v>1441</v>
      </c>
      <c r="G43" s="16">
        <v>1363.2</v>
      </c>
      <c r="H43" s="23">
        <f t="shared" si="0"/>
        <v>1127.7556879331366</v>
      </c>
    </row>
    <row r="44" spans="2:8" x14ac:dyDescent="0.3">
      <c r="B44" s="19" t="s">
        <v>42</v>
      </c>
      <c r="C44" s="26"/>
      <c r="D44" s="27"/>
      <c r="E44" s="22">
        <v>33</v>
      </c>
      <c r="F44" s="24">
        <v>1486</v>
      </c>
      <c r="G44" s="16">
        <v>1405.8</v>
      </c>
      <c r="H44" s="23">
        <f t="shared" si="0"/>
        <v>1162.9980531810472</v>
      </c>
    </row>
    <row r="45" spans="2:8" x14ac:dyDescent="0.3">
      <c r="B45" s="19" t="s">
        <v>43</v>
      </c>
      <c r="C45" s="26"/>
      <c r="D45" s="27"/>
      <c r="E45" s="22">
        <v>34</v>
      </c>
      <c r="F45" s="24">
        <v>1531</v>
      </c>
      <c r="G45" s="16">
        <v>1448.4</v>
      </c>
      <c r="H45" s="23">
        <f t="shared" si="0"/>
        <v>1198.2404184289578</v>
      </c>
    </row>
    <row r="46" spans="2:8" x14ac:dyDescent="0.3">
      <c r="B46" s="19" t="s">
        <v>44</v>
      </c>
      <c r="C46" s="26"/>
      <c r="D46" s="27"/>
      <c r="E46" s="22">
        <v>35</v>
      </c>
      <c r="F46" s="24">
        <v>1576</v>
      </c>
      <c r="G46" s="16">
        <v>1491</v>
      </c>
      <c r="H46" s="23">
        <f t="shared" si="0"/>
        <v>1233.4827836768682</v>
      </c>
    </row>
    <row r="47" spans="2:8" x14ac:dyDescent="0.3">
      <c r="B47" s="19" t="s">
        <v>45</v>
      </c>
      <c r="C47" s="26"/>
      <c r="D47" s="27"/>
      <c r="E47" s="22">
        <v>36</v>
      </c>
      <c r="F47" s="24">
        <v>1621</v>
      </c>
      <c r="G47" s="16">
        <v>1533.6000000000001</v>
      </c>
      <c r="H47" s="23">
        <f t="shared" si="0"/>
        <v>1268.7251489247788</v>
      </c>
    </row>
    <row r="48" spans="2:8" x14ac:dyDescent="0.3">
      <c r="B48" s="19" t="s">
        <v>46</v>
      </c>
      <c r="C48" s="26"/>
      <c r="D48" s="27"/>
      <c r="E48" s="22">
        <v>37</v>
      </c>
      <c r="F48" s="24">
        <v>1666</v>
      </c>
      <c r="G48" s="16">
        <v>1576.2</v>
      </c>
      <c r="H48" s="23">
        <f t="shared" si="0"/>
        <v>1303.9675141726893</v>
      </c>
    </row>
    <row r="49" spans="2:8" x14ac:dyDescent="0.3">
      <c r="B49" s="19" t="s">
        <v>47</v>
      </c>
      <c r="C49" s="26"/>
      <c r="D49" s="27"/>
      <c r="E49" s="22">
        <v>38</v>
      </c>
      <c r="F49" s="24">
        <v>1711</v>
      </c>
      <c r="G49" s="16">
        <v>1618.8</v>
      </c>
      <c r="H49" s="23">
        <f t="shared" si="0"/>
        <v>1339.2098794205997</v>
      </c>
    </row>
    <row r="50" spans="2:8" x14ac:dyDescent="0.3">
      <c r="B50" s="19" t="s">
        <v>48</v>
      </c>
      <c r="C50" s="26"/>
      <c r="D50" s="27"/>
      <c r="E50" s="22">
        <v>39</v>
      </c>
      <c r="F50" s="24">
        <v>1756</v>
      </c>
      <c r="G50" s="16">
        <v>1661.4</v>
      </c>
      <c r="H50" s="23">
        <f t="shared" si="0"/>
        <v>1374.4522446685103</v>
      </c>
    </row>
    <row r="51" spans="2:8" x14ac:dyDescent="0.3">
      <c r="B51" s="19" t="s">
        <v>49</v>
      </c>
      <c r="C51" s="26"/>
      <c r="D51" s="27"/>
      <c r="E51" s="22">
        <v>40</v>
      </c>
      <c r="F51" s="24">
        <v>1801</v>
      </c>
      <c r="G51" s="16">
        <v>1704</v>
      </c>
      <c r="H51" s="23">
        <f t="shared" si="0"/>
        <v>1409.6946099164209</v>
      </c>
    </row>
    <row r="52" spans="2:8" x14ac:dyDescent="0.3">
      <c r="B52" s="19" t="s">
        <v>50</v>
      </c>
      <c r="C52" s="26"/>
      <c r="D52" s="27"/>
      <c r="E52" s="22">
        <v>41</v>
      </c>
      <c r="F52" s="24">
        <v>1846</v>
      </c>
      <c r="G52" s="16">
        <v>1746.6000000000001</v>
      </c>
      <c r="H52" s="23">
        <f t="shared" si="0"/>
        <v>1444.9369751643314</v>
      </c>
    </row>
    <row r="53" spans="2:8" x14ac:dyDescent="0.3">
      <c r="B53" s="19" t="s">
        <v>51</v>
      </c>
      <c r="C53" s="26"/>
      <c r="D53" s="27"/>
      <c r="E53" s="22">
        <v>42</v>
      </c>
      <c r="F53" s="24">
        <v>1891</v>
      </c>
      <c r="G53" s="16">
        <v>1789.2</v>
      </c>
      <c r="H53" s="23">
        <f t="shared" si="0"/>
        <v>1480.1793404122418</v>
      </c>
    </row>
    <row r="54" spans="2:8" x14ac:dyDescent="0.3">
      <c r="B54" s="19" t="s">
        <v>52</v>
      </c>
      <c r="C54" s="26"/>
      <c r="D54" s="27"/>
      <c r="E54" s="22">
        <v>43</v>
      </c>
      <c r="F54" s="24">
        <v>1936</v>
      </c>
      <c r="G54" s="16">
        <v>1831.8</v>
      </c>
      <c r="H54" s="23">
        <f t="shared" si="0"/>
        <v>1515.4217056601524</v>
      </c>
    </row>
    <row r="55" spans="2:8" x14ac:dyDescent="0.3">
      <c r="B55" s="19" t="s">
        <v>53</v>
      </c>
      <c r="C55" s="26"/>
      <c r="D55" s="27"/>
      <c r="E55" s="22">
        <v>44</v>
      </c>
      <c r="F55" s="24">
        <v>1981</v>
      </c>
      <c r="G55" s="16">
        <v>1874.4</v>
      </c>
      <c r="H55" s="23">
        <f t="shared" si="0"/>
        <v>1550.664070908063</v>
      </c>
    </row>
    <row r="56" spans="2:8" x14ac:dyDescent="0.3">
      <c r="B56" s="19" t="s">
        <v>54</v>
      </c>
      <c r="C56" s="26"/>
      <c r="D56" s="27"/>
      <c r="E56" s="22">
        <v>45</v>
      </c>
      <c r="F56" s="24">
        <v>2026</v>
      </c>
      <c r="G56" s="16">
        <v>1917</v>
      </c>
      <c r="H56" s="23">
        <f t="shared" si="0"/>
        <v>1585.9064361559733</v>
      </c>
    </row>
    <row r="57" spans="2:8" x14ac:dyDescent="0.3">
      <c r="B57" s="19" t="s">
        <v>55</v>
      </c>
      <c r="C57" s="26"/>
      <c r="D57" s="27"/>
      <c r="E57" s="22">
        <v>46</v>
      </c>
      <c r="F57" s="24">
        <v>2071</v>
      </c>
      <c r="G57" s="16">
        <v>1959.6000000000001</v>
      </c>
      <c r="H57" s="23">
        <f t="shared" si="0"/>
        <v>1621.1488014038841</v>
      </c>
    </row>
    <row r="58" spans="2:8" x14ac:dyDescent="0.3">
      <c r="B58" s="19" t="s">
        <v>56</v>
      </c>
      <c r="C58" s="26"/>
      <c r="D58" s="27"/>
      <c r="E58" s="22">
        <v>47</v>
      </c>
      <c r="F58" s="24">
        <v>2116</v>
      </c>
      <c r="G58" s="16">
        <v>2002.2</v>
      </c>
      <c r="H58" s="23">
        <f t="shared" si="0"/>
        <v>1656.3911666517945</v>
      </c>
    </row>
    <row r="59" spans="2:8" x14ac:dyDescent="0.3">
      <c r="B59" s="19" t="s">
        <v>57</v>
      </c>
      <c r="C59" s="26"/>
      <c r="D59" s="27"/>
      <c r="E59" s="22">
        <v>48</v>
      </c>
      <c r="F59" s="24">
        <v>2161</v>
      </c>
      <c r="G59" s="16">
        <v>2044.8000000000002</v>
      </c>
      <c r="H59" s="23">
        <f t="shared" si="0"/>
        <v>1691.6335318997051</v>
      </c>
    </row>
    <row r="60" spans="2:8" x14ac:dyDescent="0.3">
      <c r="B60" s="19" t="s">
        <v>58</v>
      </c>
      <c r="C60" s="26"/>
      <c r="D60" s="27"/>
      <c r="E60" s="22">
        <v>49</v>
      </c>
      <c r="F60" s="24">
        <v>2206</v>
      </c>
      <c r="G60" s="16">
        <v>2087.4</v>
      </c>
      <c r="H60" s="23">
        <f t="shared" si="0"/>
        <v>1726.8758971476157</v>
      </c>
    </row>
    <row r="61" spans="2:8" x14ac:dyDescent="0.3">
      <c r="B61" s="19" t="s">
        <v>59</v>
      </c>
      <c r="C61" s="26"/>
      <c r="D61" s="27"/>
      <c r="E61" s="22">
        <v>50</v>
      </c>
      <c r="F61" s="24">
        <v>2251</v>
      </c>
      <c r="G61" s="16">
        <v>2130</v>
      </c>
      <c r="H61" s="23">
        <f t="shared" si="0"/>
        <v>1762.118262395526</v>
      </c>
    </row>
  </sheetData>
  <mergeCells count="10">
    <mergeCell ref="C14:C61"/>
    <mergeCell ref="D14:D61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1"/>
  <sheetViews>
    <sheetView topLeftCell="A7" workbookViewId="0">
      <selection activeCell="E12" sqref="E12:E13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28" t="s">
        <v>61</v>
      </c>
      <c r="C11" s="29"/>
      <c r="D11" s="29"/>
      <c r="E11" s="29"/>
      <c r="F11" s="29"/>
      <c r="G11" s="29"/>
      <c r="H11" s="29"/>
    </row>
    <row r="12" spans="2:13" ht="15" customHeight="1" x14ac:dyDescent="0.3">
      <c r="B12" s="30" t="s">
        <v>5</v>
      </c>
      <c r="C12" s="32" t="s">
        <v>11</v>
      </c>
      <c r="D12" s="32" t="s">
        <v>6</v>
      </c>
      <c r="E12" s="32" t="s">
        <v>232</v>
      </c>
      <c r="F12" s="34" t="s">
        <v>7</v>
      </c>
      <c r="G12" s="35" t="s">
        <v>8</v>
      </c>
      <c r="H12" s="37" t="s">
        <v>9</v>
      </c>
    </row>
    <row r="13" spans="2:13" ht="33.75" customHeight="1" x14ac:dyDescent="0.3">
      <c r="B13" s="31"/>
      <c r="C13" s="33"/>
      <c r="D13" s="33"/>
      <c r="E13" s="33"/>
      <c r="F13" s="32"/>
      <c r="G13" s="36"/>
      <c r="H13" s="37"/>
    </row>
    <row r="14" spans="2:13" ht="15" customHeight="1" x14ac:dyDescent="0.3">
      <c r="B14" s="19" t="s">
        <v>62</v>
      </c>
      <c r="C14" s="38">
        <v>500</v>
      </c>
      <c r="D14" s="41">
        <v>81</v>
      </c>
      <c r="E14" s="22">
        <v>3</v>
      </c>
      <c r="F14" s="24">
        <v>136</v>
      </c>
      <c r="G14" s="20">
        <v>196.20000000000002</v>
      </c>
      <c r="H14" s="23">
        <f>G14*POWER((($F$4+$F$6)/2-$F$8)/70,1.23)</f>
        <v>162.31342867699635</v>
      </c>
      <c r="I14" s="21"/>
    </row>
    <row r="15" spans="2:13" x14ac:dyDescent="0.3">
      <c r="B15" s="19" t="s">
        <v>63</v>
      </c>
      <c r="C15" s="39"/>
      <c r="D15" s="42"/>
      <c r="E15" s="22">
        <v>4</v>
      </c>
      <c r="F15" s="24">
        <v>181</v>
      </c>
      <c r="G15" s="20">
        <v>261.60000000000002</v>
      </c>
      <c r="H15" s="23">
        <f t="shared" ref="H15:H61" si="0">G15*POWER((($F$4+$F$6)/2-$F$8)/70,1.23)</f>
        <v>216.4179049026618</v>
      </c>
      <c r="I15" s="21"/>
    </row>
    <row r="16" spans="2:13" x14ac:dyDescent="0.3">
      <c r="B16" s="19" t="s">
        <v>64</v>
      </c>
      <c r="C16" s="39"/>
      <c r="D16" s="42"/>
      <c r="E16" s="22">
        <v>5</v>
      </c>
      <c r="F16" s="24">
        <v>226</v>
      </c>
      <c r="G16" s="20">
        <v>327</v>
      </c>
      <c r="H16" s="23">
        <f t="shared" si="0"/>
        <v>270.52238112832725</v>
      </c>
      <c r="I16" s="21"/>
    </row>
    <row r="17" spans="2:9" x14ac:dyDescent="0.3">
      <c r="B17" s="19" t="s">
        <v>65</v>
      </c>
      <c r="C17" s="39"/>
      <c r="D17" s="42"/>
      <c r="E17" s="22">
        <v>6</v>
      </c>
      <c r="F17" s="24">
        <v>271</v>
      </c>
      <c r="G17" s="20">
        <v>392.40000000000003</v>
      </c>
      <c r="H17" s="23">
        <f t="shared" si="0"/>
        <v>324.6268573539927</v>
      </c>
      <c r="I17" s="21"/>
    </row>
    <row r="18" spans="2:9" x14ac:dyDescent="0.3">
      <c r="B18" s="19" t="s">
        <v>66</v>
      </c>
      <c r="C18" s="39"/>
      <c r="D18" s="42"/>
      <c r="E18" s="22">
        <v>7</v>
      </c>
      <c r="F18" s="24">
        <v>316</v>
      </c>
      <c r="G18" s="16">
        <v>457.80000000000007</v>
      </c>
      <c r="H18" s="23">
        <f t="shared" si="0"/>
        <v>378.73133357965816</v>
      </c>
    </row>
    <row r="19" spans="2:9" x14ac:dyDescent="0.3">
      <c r="B19" s="19" t="s">
        <v>67</v>
      </c>
      <c r="C19" s="39"/>
      <c r="D19" s="42"/>
      <c r="E19" s="22">
        <v>8</v>
      </c>
      <c r="F19" s="24">
        <v>361</v>
      </c>
      <c r="G19" s="16">
        <v>523.20000000000005</v>
      </c>
      <c r="H19" s="23">
        <f t="shared" si="0"/>
        <v>432.83580980532361</v>
      </c>
    </row>
    <row r="20" spans="2:9" x14ac:dyDescent="0.3">
      <c r="B20" s="19" t="s">
        <v>68</v>
      </c>
      <c r="C20" s="39"/>
      <c r="D20" s="42"/>
      <c r="E20" s="22">
        <v>9</v>
      </c>
      <c r="F20" s="24">
        <v>406</v>
      </c>
      <c r="G20" s="16">
        <v>588.6</v>
      </c>
      <c r="H20" s="23">
        <f t="shared" si="0"/>
        <v>486.94028603098906</v>
      </c>
    </row>
    <row r="21" spans="2:9" x14ac:dyDescent="0.3">
      <c r="B21" s="19" t="s">
        <v>69</v>
      </c>
      <c r="C21" s="39"/>
      <c r="D21" s="42"/>
      <c r="E21" s="22">
        <v>10</v>
      </c>
      <c r="F21" s="24">
        <v>451</v>
      </c>
      <c r="G21" s="16">
        <v>654</v>
      </c>
      <c r="H21" s="23">
        <f t="shared" si="0"/>
        <v>541.04476225665451</v>
      </c>
    </row>
    <row r="22" spans="2:9" ht="15.6" x14ac:dyDescent="0.3">
      <c r="B22" s="19" t="s">
        <v>70</v>
      </c>
      <c r="C22" s="39"/>
      <c r="D22" s="42"/>
      <c r="E22" s="22">
        <v>11</v>
      </c>
      <c r="F22" s="24">
        <v>496</v>
      </c>
      <c r="G22" s="16">
        <v>719.40000000000009</v>
      </c>
      <c r="H22" s="23">
        <f t="shared" si="0"/>
        <v>595.14923848232002</v>
      </c>
      <c r="I22" s="17"/>
    </row>
    <row r="23" spans="2:9" x14ac:dyDescent="0.3">
      <c r="B23" s="19" t="s">
        <v>71</v>
      </c>
      <c r="C23" s="39"/>
      <c r="D23" s="42"/>
      <c r="E23" s="22">
        <v>12</v>
      </c>
      <c r="F23" s="24">
        <v>541</v>
      </c>
      <c r="G23" s="16">
        <v>784.80000000000007</v>
      </c>
      <c r="H23" s="23">
        <f t="shared" si="0"/>
        <v>649.25371470798541</v>
      </c>
    </row>
    <row r="24" spans="2:9" x14ac:dyDescent="0.3">
      <c r="B24" s="19" t="s">
        <v>72</v>
      </c>
      <c r="C24" s="39"/>
      <c r="D24" s="42"/>
      <c r="E24" s="22">
        <v>13</v>
      </c>
      <c r="F24" s="24">
        <v>586</v>
      </c>
      <c r="G24" s="16">
        <v>850.2</v>
      </c>
      <c r="H24" s="23">
        <f t="shared" si="0"/>
        <v>703.3581909336508</v>
      </c>
    </row>
    <row r="25" spans="2:9" x14ac:dyDescent="0.3">
      <c r="B25" s="19" t="s">
        <v>73</v>
      </c>
      <c r="C25" s="39"/>
      <c r="D25" s="42"/>
      <c r="E25" s="22">
        <v>14</v>
      </c>
      <c r="F25" s="24">
        <v>631</v>
      </c>
      <c r="G25" s="16">
        <v>915.60000000000014</v>
      </c>
      <c r="H25" s="23">
        <f t="shared" si="0"/>
        <v>757.46266715931631</v>
      </c>
    </row>
    <row r="26" spans="2:9" x14ac:dyDescent="0.3">
      <c r="B26" s="19" t="s">
        <v>74</v>
      </c>
      <c r="C26" s="39"/>
      <c r="D26" s="42"/>
      <c r="E26" s="22">
        <v>15</v>
      </c>
      <c r="F26" s="24">
        <v>676</v>
      </c>
      <c r="G26" s="16">
        <v>981.00000000000011</v>
      </c>
      <c r="H26" s="23">
        <f t="shared" si="0"/>
        <v>811.56714338498182</v>
      </c>
    </row>
    <row r="27" spans="2:9" x14ac:dyDescent="0.3">
      <c r="B27" s="19" t="s">
        <v>75</v>
      </c>
      <c r="C27" s="39"/>
      <c r="D27" s="42"/>
      <c r="E27" s="22">
        <v>16</v>
      </c>
      <c r="F27" s="24">
        <v>721</v>
      </c>
      <c r="G27" s="16">
        <v>1046.4000000000001</v>
      </c>
      <c r="H27" s="23">
        <f t="shared" si="0"/>
        <v>865.67161961064721</v>
      </c>
    </row>
    <row r="28" spans="2:9" x14ac:dyDescent="0.3">
      <c r="B28" s="19" t="s">
        <v>76</v>
      </c>
      <c r="C28" s="39"/>
      <c r="D28" s="42"/>
      <c r="E28" s="22">
        <v>17</v>
      </c>
      <c r="F28" s="24">
        <v>766</v>
      </c>
      <c r="G28" s="16">
        <v>1111.8000000000002</v>
      </c>
      <c r="H28" s="23">
        <f t="shared" si="0"/>
        <v>919.77609583631272</v>
      </c>
    </row>
    <row r="29" spans="2:9" x14ac:dyDescent="0.3">
      <c r="B29" s="19" t="s">
        <v>77</v>
      </c>
      <c r="C29" s="39"/>
      <c r="D29" s="42"/>
      <c r="E29" s="22">
        <v>18</v>
      </c>
      <c r="F29" s="24">
        <v>811</v>
      </c>
      <c r="G29" s="16">
        <v>1177.2</v>
      </c>
      <c r="H29" s="23">
        <f t="shared" si="0"/>
        <v>973.88057206197811</v>
      </c>
    </row>
    <row r="30" spans="2:9" x14ac:dyDescent="0.3">
      <c r="B30" s="19" t="s">
        <v>78</v>
      </c>
      <c r="C30" s="39"/>
      <c r="D30" s="42"/>
      <c r="E30" s="22">
        <v>19</v>
      </c>
      <c r="F30" s="24">
        <v>856</v>
      </c>
      <c r="G30" s="16">
        <v>1242.6000000000001</v>
      </c>
      <c r="H30" s="23">
        <f t="shared" si="0"/>
        <v>1027.9850482876436</v>
      </c>
    </row>
    <row r="31" spans="2:9" x14ac:dyDescent="0.3">
      <c r="B31" s="19" t="s">
        <v>79</v>
      </c>
      <c r="C31" s="39"/>
      <c r="D31" s="42"/>
      <c r="E31" s="22">
        <v>20</v>
      </c>
      <c r="F31" s="24">
        <v>901</v>
      </c>
      <c r="G31" s="16">
        <v>1308</v>
      </c>
      <c r="H31" s="23">
        <f t="shared" si="0"/>
        <v>1082.089524513309</v>
      </c>
    </row>
    <row r="32" spans="2:9" x14ac:dyDescent="0.3">
      <c r="B32" s="19" t="s">
        <v>80</v>
      </c>
      <c r="C32" s="39"/>
      <c r="D32" s="42"/>
      <c r="E32" s="22">
        <v>21</v>
      </c>
      <c r="F32" s="24">
        <v>946</v>
      </c>
      <c r="G32" s="16">
        <v>1373.4</v>
      </c>
      <c r="H32" s="23">
        <f t="shared" si="0"/>
        <v>1136.1940007389744</v>
      </c>
    </row>
    <row r="33" spans="2:8" x14ac:dyDescent="0.3">
      <c r="B33" s="19" t="s">
        <v>81</v>
      </c>
      <c r="C33" s="39"/>
      <c r="D33" s="42"/>
      <c r="E33" s="22">
        <v>22</v>
      </c>
      <c r="F33" s="24">
        <v>991</v>
      </c>
      <c r="G33" s="16">
        <v>1438.8000000000002</v>
      </c>
      <c r="H33" s="23">
        <f t="shared" si="0"/>
        <v>1190.29847696464</v>
      </c>
    </row>
    <row r="34" spans="2:8" x14ac:dyDescent="0.3">
      <c r="B34" s="19" t="s">
        <v>82</v>
      </c>
      <c r="C34" s="39"/>
      <c r="D34" s="42"/>
      <c r="E34" s="22">
        <v>23</v>
      </c>
      <c r="F34" s="24">
        <v>1036</v>
      </c>
      <c r="G34" s="16">
        <v>1504.2</v>
      </c>
      <c r="H34" s="23">
        <f t="shared" si="0"/>
        <v>1244.4029531903052</v>
      </c>
    </row>
    <row r="35" spans="2:8" x14ac:dyDescent="0.3">
      <c r="B35" s="19" t="s">
        <v>83</v>
      </c>
      <c r="C35" s="39"/>
      <c r="D35" s="42"/>
      <c r="E35" s="22">
        <v>24</v>
      </c>
      <c r="F35" s="24">
        <v>1081</v>
      </c>
      <c r="G35" s="16">
        <v>1569.6000000000001</v>
      </c>
      <c r="H35" s="23">
        <f t="shared" si="0"/>
        <v>1298.5074294159708</v>
      </c>
    </row>
    <row r="36" spans="2:8" x14ac:dyDescent="0.3">
      <c r="B36" s="19" t="s">
        <v>84</v>
      </c>
      <c r="C36" s="39"/>
      <c r="D36" s="42"/>
      <c r="E36" s="22">
        <v>25</v>
      </c>
      <c r="F36" s="24">
        <v>1126</v>
      </c>
      <c r="G36" s="16">
        <v>1635.0000000000002</v>
      </c>
      <c r="H36" s="23">
        <f t="shared" si="0"/>
        <v>1352.6119056416364</v>
      </c>
    </row>
    <row r="37" spans="2:8" x14ac:dyDescent="0.3">
      <c r="B37" s="19" t="s">
        <v>85</v>
      </c>
      <c r="C37" s="39"/>
      <c r="D37" s="42"/>
      <c r="E37" s="22">
        <v>26</v>
      </c>
      <c r="F37" s="24">
        <v>1171</v>
      </c>
      <c r="G37" s="16">
        <v>1700.4</v>
      </c>
      <c r="H37" s="23">
        <f t="shared" si="0"/>
        <v>1406.7163818673016</v>
      </c>
    </row>
    <row r="38" spans="2:8" x14ac:dyDescent="0.3">
      <c r="B38" s="19" t="s">
        <v>86</v>
      </c>
      <c r="C38" s="39"/>
      <c r="D38" s="42"/>
      <c r="E38" s="22">
        <v>27</v>
      </c>
      <c r="F38" s="24">
        <v>1216</v>
      </c>
      <c r="G38" s="16">
        <v>1765.8000000000002</v>
      </c>
      <c r="H38" s="23">
        <f t="shared" si="0"/>
        <v>1460.8208580929672</v>
      </c>
    </row>
    <row r="39" spans="2:8" x14ac:dyDescent="0.3">
      <c r="B39" s="19" t="s">
        <v>87</v>
      </c>
      <c r="C39" s="39"/>
      <c r="D39" s="42"/>
      <c r="E39" s="22">
        <v>28</v>
      </c>
      <c r="F39" s="24">
        <v>1261</v>
      </c>
      <c r="G39" s="16">
        <v>1831.2000000000003</v>
      </c>
      <c r="H39" s="23">
        <f t="shared" si="0"/>
        <v>1514.9253343186326</v>
      </c>
    </row>
    <row r="40" spans="2:8" x14ac:dyDescent="0.3">
      <c r="B40" s="19" t="s">
        <v>88</v>
      </c>
      <c r="C40" s="39"/>
      <c r="D40" s="42"/>
      <c r="E40" s="22">
        <v>29</v>
      </c>
      <c r="F40" s="24">
        <v>1306</v>
      </c>
      <c r="G40" s="16">
        <v>1896.6000000000001</v>
      </c>
      <c r="H40" s="23">
        <f t="shared" si="0"/>
        <v>1569.029810544298</v>
      </c>
    </row>
    <row r="41" spans="2:8" x14ac:dyDescent="0.3">
      <c r="B41" s="19" t="s">
        <v>89</v>
      </c>
      <c r="C41" s="39"/>
      <c r="D41" s="42"/>
      <c r="E41" s="22">
        <v>30</v>
      </c>
      <c r="F41" s="24">
        <v>1351</v>
      </c>
      <c r="G41" s="16">
        <v>1962.0000000000002</v>
      </c>
      <c r="H41" s="23">
        <f t="shared" si="0"/>
        <v>1623.1342867699636</v>
      </c>
    </row>
    <row r="42" spans="2:8" x14ac:dyDescent="0.3">
      <c r="B42" s="19" t="s">
        <v>90</v>
      </c>
      <c r="C42" s="39"/>
      <c r="D42" s="42"/>
      <c r="E42" s="22">
        <v>31</v>
      </c>
      <c r="F42" s="24">
        <v>1396</v>
      </c>
      <c r="G42" s="16">
        <v>2027.4</v>
      </c>
      <c r="H42" s="23">
        <f t="shared" si="0"/>
        <v>1677.238762995629</v>
      </c>
    </row>
    <row r="43" spans="2:8" x14ac:dyDescent="0.3">
      <c r="B43" s="19" t="s">
        <v>91</v>
      </c>
      <c r="C43" s="39"/>
      <c r="D43" s="42"/>
      <c r="E43" s="22">
        <v>32</v>
      </c>
      <c r="F43" s="24">
        <v>1441</v>
      </c>
      <c r="G43" s="16">
        <v>2092.8000000000002</v>
      </c>
      <c r="H43" s="23">
        <f t="shared" si="0"/>
        <v>1731.3432392212944</v>
      </c>
    </row>
    <row r="44" spans="2:8" x14ac:dyDescent="0.3">
      <c r="B44" s="19" t="s">
        <v>92</v>
      </c>
      <c r="C44" s="39"/>
      <c r="D44" s="42"/>
      <c r="E44" s="22">
        <v>33</v>
      </c>
      <c r="F44" s="24">
        <v>1486</v>
      </c>
      <c r="G44" s="16">
        <v>2158.2000000000003</v>
      </c>
      <c r="H44" s="23">
        <f t="shared" si="0"/>
        <v>1785.44771544696</v>
      </c>
    </row>
    <row r="45" spans="2:8" x14ac:dyDescent="0.3">
      <c r="B45" s="19" t="s">
        <v>93</v>
      </c>
      <c r="C45" s="39"/>
      <c r="D45" s="42"/>
      <c r="E45" s="22">
        <v>34</v>
      </c>
      <c r="F45" s="24">
        <v>1531</v>
      </c>
      <c r="G45" s="16">
        <v>2223.6000000000004</v>
      </c>
      <c r="H45" s="23">
        <f t="shared" si="0"/>
        <v>1839.5521916726254</v>
      </c>
    </row>
    <row r="46" spans="2:8" x14ac:dyDescent="0.3">
      <c r="B46" s="19" t="s">
        <v>94</v>
      </c>
      <c r="C46" s="39"/>
      <c r="D46" s="42"/>
      <c r="E46" s="22">
        <v>35</v>
      </c>
      <c r="F46" s="24">
        <v>1576</v>
      </c>
      <c r="G46" s="16">
        <v>2289</v>
      </c>
      <c r="H46" s="23">
        <f t="shared" si="0"/>
        <v>1893.6566678982906</v>
      </c>
    </row>
    <row r="47" spans="2:8" x14ac:dyDescent="0.3">
      <c r="B47" s="19" t="s">
        <v>95</v>
      </c>
      <c r="C47" s="39"/>
      <c r="D47" s="42"/>
      <c r="E47" s="22">
        <v>36</v>
      </c>
      <c r="F47" s="24">
        <v>1621</v>
      </c>
      <c r="G47" s="16">
        <v>2354.4</v>
      </c>
      <c r="H47" s="23">
        <f t="shared" si="0"/>
        <v>1947.7611441239562</v>
      </c>
    </row>
    <row r="48" spans="2:8" x14ac:dyDescent="0.3">
      <c r="B48" s="19" t="s">
        <v>96</v>
      </c>
      <c r="C48" s="39"/>
      <c r="D48" s="42"/>
      <c r="E48" s="22">
        <v>37</v>
      </c>
      <c r="F48" s="24">
        <v>1666</v>
      </c>
      <c r="G48" s="16">
        <v>2419.8000000000002</v>
      </c>
      <c r="H48" s="23">
        <f t="shared" si="0"/>
        <v>2001.8656203496216</v>
      </c>
    </row>
    <row r="49" spans="2:8" x14ac:dyDescent="0.3">
      <c r="B49" s="19" t="s">
        <v>97</v>
      </c>
      <c r="C49" s="39"/>
      <c r="D49" s="42"/>
      <c r="E49" s="22">
        <v>38</v>
      </c>
      <c r="F49" s="24">
        <v>1711</v>
      </c>
      <c r="G49" s="16">
        <v>2485.2000000000003</v>
      </c>
      <c r="H49" s="23">
        <f t="shared" si="0"/>
        <v>2055.9700965752872</v>
      </c>
    </row>
    <row r="50" spans="2:8" x14ac:dyDescent="0.3">
      <c r="B50" s="19" t="s">
        <v>98</v>
      </c>
      <c r="C50" s="39"/>
      <c r="D50" s="42"/>
      <c r="E50" s="22">
        <v>39</v>
      </c>
      <c r="F50" s="24">
        <v>1756</v>
      </c>
      <c r="G50" s="16">
        <v>2550.6000000000004</v>
      </c>
      <c r="H50" s="23">
        <f t="shared" si="0"/>
        <v>2110.0745728009529</v>
      </c>
    </row>
    <row r="51" spans="2:8" x14ac:dyDescent="0.3">
      <c r="B51" s="19" t="s">
        <v>99</v>
      </c>
      <c r="C51" s="39"/>
      <c r="D51" s="42"/>
      <c r="E51" s="22">
        <v>40</v>
      </c>
      <c r="F51" s="24">
        <v>1801</v>
      </c>
      <c r="G51" s="16">
        <v>2616</v>
      </c>
      <c r="H51" s="23">
        <f t="shared" si="0"/>
        <v>2164.179049026618</v>
      </c>
    </row>
    <row r="52" spans="2:8" x14ac:dyDescent="0.3">
      <c r="B52" s="19" t="s">
        <v>100</v>
      </c>
      <c r="C52" s="39"/>
      <c r="D52" s="42"/>
      <c r="E52" s="22">
        <v>41</v>
      </c>
      <c r="F52" s="24">
        <v>1846</v>
      </c>
      <c r="G52" s="16">
        <v>2681.4</v>
      </c>
      <c r="H52" s="23">
        <f t="shared" si="0"/>
        <v>2218.2835252522832</v>
      </c>
    </row>
    <row r="53" spans="2:8" x14ac:dyDescent="0.3">
      <c r="B53" s="19" t="s">
        <v>101</v>
      </c>
      <c r="C53" s="39"/>
      <c r="D53" s="42"/>
      <c r="E53" s="22">
        <v>42</v>
      </c>
      <c r="F53" s="24">
        <v>1891</v>
      </c>
      <c r="G53" s="16">
        <v>2746.8</v>
      </c>
      <c r="H53" s="23">
        <f t="shared" si="0"/>
        <v>2272.3880014779488</v>
      </c>
    </row>
    <row r="54" spans="2:8" x14ac:dyDescent="0.3">
      <c r="B54" s="19" t="s">
        <v>102</v>
      </c>
      <c r="C54" s="39"/>
      <c r="D54" s="42"/>
      <c r="E54" s="22">
        <v>43</v>
      </c>
      <c r="F54" s="24">
        <v>1936</v>
      </c>
      <c r="G54" s="16">
        <v>2812.2000000000003</v>
      </c>
      <c r="H54" s="23">
        <f t="shared" si="0"/>
        <v>2326.4924777036144</v>
      </c>
    </row>
    <row r="55" spans="2:8" x14ac:dyDescent="0.3">
      <c r="B55" s="19" t="s">
        <v>103</v>
      </c>
      <c r="C55" s="39"/>
      <c r="D55" s="42"/>
      <c r="E55" s="22">
        <v>44</v>
      </c>
      <c r="F55" s="24">
        <v>1981</v>
      </c>
      <c r="G55" s="16">
        <v>2877.6000000000004</v>
      </c>
      <c r="H55" s="23">
        <f t="shared" si="0"/>
        <v>2380.5969539292801</v>
      </c>
    </row>
    <row r="56" spans="2:8" x14ac:dyDescent="0.3">
      <c r="B56" s="19" t="s">
        <v>104</v>
      </c>
      <c r="C56" s="39"/>
      <c r="D56" s="42"/>
      <c r="E56" s="22">
        <v>45</v>
      </c>
      <c r="F56" s="24">
        <v>2026</v>
      </c>
      <c r="G56" s="16">
        <v>2943.0000000000005</v>
      </c>
      <c r="H56" s="23">
        <f t="shared" si="0"/>
        <v>2434.7014301549457</v>
      </c>
    </row>
    <row r="57" spans="2:8" x14ac:dyDescent="0.3">
      <c r="B57" s="19" t="s">
        <v>105</v>
      </c>
      <c r="C57" s="39"/>
      <c r="D57" s="42"/>
      <c r="E57" s="22">
        <v>46</v>
      </c>
      <c r="F57" s="24">
        <v>2071</v>
      </c>
      <c r="G57" s="16">
        <v>3008.4</v>
      </c>
      <c r="H57" s="23">
        <f t="shared" si="0"/>
        <v>2488.8059063806104</v>
      </c>
    </row>
    <row r="58" spans="2:8" x14ac:dyDescent="0.3">
      <c r="B58" s="19" t="s">
        <v>226</v>
      </c>
      <c r="C58" s="39"/>
      <c r="D58" s="42"/>
      <c r="E58" s="22">
        <v>47</v>
      </c>
      <c r="F58" s="25">
        <v>2116</v>
      </c>
      <c r="G58" s="16">
        <v>3073.8</v>
      </c>
      <c r="H58" s="23">
        <f t="shared" si="0"/>
        <v>2542.910382606276</v>
      </c>
    </row>
    <row r="59" spans="2:8" x14ac:dyDescent="0.3">
      <c r="B59" s="19" t="s">
        <v>227</v>
      </c>
      <c r="C59" s="39"/>
      <c r="D59" s="42"/>
      <c r="E59" s="22">
        <v>48</v>
      </c>
      <c r="F59" s="25">
        <v>2161</v>
      </c>
      <c r="G59" s="16">
        <v>3139.2</v>
      </c>
      <c r="H59" s="23">
        <f t="shared" si="0"/>
        <v>2597.0148588319412</v>
      </c>
    </row>
    <row r="60" spans="2:8" x14ac:dyDescent="0.3">
      <c r="B60" s="19" t="s">
        <v>228</v>
      </c>
      <c r="C60" s="39"/>
      <c r="D60" s="42"/>
      <c r="E60" s="22">
        <v>49</v>
      </c>
      <c r="F60" s="25">
        <v>2206</v>
      </c>
      <c r="G60" s="16">
        <v>3204.6</v>
      </c>
      <c r="H60" s="23">
        <f t="shared" si="0"/>
        <v>2651.1193350576068</v>
      </c>
    </row>
    <row r="61" spans="2:8" x14ac:dyDescent="0.3">
      <c r="B61" s="19" t="s">
        <v>229</v>
      </c>
      <c r="C61" s="40"/>
      <c r="D61" s="43"/>
      <c r="E61" s="22">
        <v>50</v>
      </c>
      <c r="F61" s="25">
        <v>2251</v>
      </c>
      <c r="G61" s="16">
        <v>3270</v>
      </c>
      <c r="H61" s="23">
        <f t="shared" si="0"/>
        <v>2705.2238112832724</v>
      </c>
    </row>
  </sheetData>
  <mergeCells count="10">
    <mergeCell ref="C14:C61"/>
    <mergeCell ref="D14:D61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7"/>
  <sheetViews>
    <sheetView workbookViewId="0">
      <selection activeCell="E12" sqref="E12:E13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28" t="s">
        <v>106</v>
      </c>
      <c r="C11" s="29"/>
      <c r="D11" s="29"/>
      <c r="E11" s="29"/>
      <c r="F11" s="29"/>
      <c r="G11" s="29"/>
      <c r="H11" s="29"/>
    </row>
    <row r="12" spans="2:13" ht="15" customHeight="1" x14ac:dyDescent="0.3">
      <c r="B12" s="30" t="s">
        <v>5</v>
      </c>
      <c r="C12" s="32" t="s">
        <v>11</v>
      </c>
      <c r="D12" s="32" t="s">
        <v>6</v>
      </c>
      <c r="E12" s="32" t="s">
        <v>232</v>
      </c>
      <c r="F12" s="34" t="s">
        <v>7</v>
      </c>
      <c r="G12" s="35" t="s">
        <v>8</v>
      </c>
      <c r="H12" s="37" t="s">
        <v>9</v>
      </c>
    </row>
    <row r="13" spans="2:13" ht="33.75" customHeight="1" x14ac:dyDescent="0.3">
      <c r="B13" s="31"/>
      <c r="C13" s="33"/>
      <c r="D13" s="33"/>
      <c r="E13" s="33"/>
      <c r="F13" s="32"/>
      <c r="G13" s="36"/>
      <c r="H13" s="37"/>
    </row>
    <row r="14" spans="2:13" ht="15" customHeight="1" x14ac:dyDescent="0.3">
      <c r="B14" s="19" t="s">
        <v>107</v>
      </c>
      <c r="C14" s="26">
        <v>750</v>
      </c>
      <c r="D14" s="27">
        <v>81</v>
      </c>
      <c r="E14" s="22">
        <v>3</v>
      </c>
      <c r="F14" s="24">
        <v>136</v>
      </c>
      <c r="G14" s="20">
        <v>275.39999999999998</v>
      </c>
      <c r="H14" s="23">
        <f>G14*POWER((($F$4+$F$6)/2-$F$8)/70,1.23)</f>
        <v>227.83444575761871</v>
      </c>
      <c r="I14" s="21"/>
    </row>
    <row r="15" spans="2:13" x14ac:dyDescent="0.3">
      <c r="B15" s="19" t="s">
        <v>108</v>
      </c>
      <c r="C15" s="26"/>
      <c r="D15" s="27"/>
      <c r="E15" s="22">
        <v>4</v>
      </c>
      <c r="F15" s="24">
        <v>181</v>
      </c>
      <c r="G15" s="20">
        <v>367.2</v>
      </c>
      <c r="H15" s="23">
        <f t="shared" ref="H15:H47" si="0">G15*POWER((($F$4+$F$6)/2-$F$8)/70,1.23)</f>
        <v>303.77926101015828</v>
      </c>
      <c r="I15" s="21"/>
    </row>
    <row r="16" spans="2:13" x14ac:dyDescent="0.3">
      <c r="B16" s="19" t="s">
        <v>109</v>
      </c>
      <c r="C16" s="26"/>
      <c r="D16" s="27"/>
      <c r="E16" s="22">
        <v>5</v>
      </c>
      <c r="F16" s="24">
        <v>226</v>
      </c>
      <c r="G16" s="20">
        <v>459</v>
      </c>
      <c r="H16" s="23">
        <f t="shared" si="0"/>
        <v>379.72407626269785</v>
      </c>
      <c r="I16" s="21"/>
    </row>
    <row r="17" spans="2:9" x14ac:dyDescent="0.3">
      <c r="B17" s="19" t="s">
        <v>110</v>
      </c>
      <c r="C17" s="26"/>
      <c r="D17" s="27"/>
      <c r="E17" s="22">
        <v>6</v>
      </c>
      <c r="F17" s="24">
        <v>271</v>
      </c>
      <c r="G17" s="20">
        <v>550.79999999999995</v>
      </c>
      <c r="H17" s="23">
        <f t="shared" si="0"/>
        <v>455.66889151523742</v>
      </c>
      <c r="I17" s="21"/>
    </row>
    <row r="18" spans="2:9" x14ac:dyDescent="0.3">
      <c r="B18" s="19" t="s">
        <v>111</v>
      </c>
      <c r="C18" s="26"/>
      <c r="D18" s="27"/>
      <c r="E18" s="22">
        <v>7</v>
      </c>
      <c r="F18" s="24">
        <v>316</v>
      </c>
      <c r="G18" s="16">
        <v>642.6</v>
      </c>
      <c r="H18" s="23">
        <f t="shared" si="0"/>
        <v>531.61370676777699</v>
      </c>
    </row>
    <row r="19" spans="2:9" x14ac:dyDescent="0.3">
      <c r="B19" s="19" t="s">
        <v>112</v>
      </c>
      <c r="C19" s="26"/>
      <c r="D19" s="27"/>
      <c r="E19" s="22">
        <v>8</v>
      </c>
      <c r="F19" s="24">
        <v>361</v>
      </c>
      <c r="G19" s="16">
        <v>734.4</v>
      </c>
      <c r="H19" s="23">
        <f t="shared" si="0"/>
        <v>607.55852202031656</v>
      </c>
    </row>
    <row r="20" spans="2:9" x14ac:dyDescent="0.3">
      <c r="B20" s="19" t="s">
        <v>113</v>
      </c>
      <c r="C20" s="26"/>
      <c r="D20" s="27"/>
      <c r="E20" s="22">
        <v>9</v>
      </c>
      <c r="F20" s="24">
        <v>406</v>
      </c>
      <c r="G20" s="16">
        <v>826.19999999999993</v>
      </c>
      <c r="H20" s="23">
        <f t="shared" si="0"/>
        <v>683.50333727285613</v>
      </c>
    </row>
    <row r="21" spans="2:9" x14ac:dyDescent="0.3">
      <c r="B21" s="19" t="s">
        <v>114</v>
      </c>
      <c r="C21" s="26"/>
      <c r="D21" s="27"/>
      <c r="E21" s="22">
        <v>10</v>
      </c>
      <c r="F21" s="24">
        <v>451</v>
      </c>
      <c r="G21" s="16">
        <v>918</v>
      </c>
      <c r="H21" s="23">
        <f t="shared" si="0"/>
        <v>759.4481525253957</v>
      </c>
    </row>
    <row r="22" spans="2:9" ht="15.6" x14ac:dyDescent="0.3">
      <c r="B22" s="19" t="s">
        <v>115</v>
      </c>
      <c r="C22" s="26"/>
      <c r="D22" s="27"/>
      <c r="E22" s="22">
        <v>11</v>
      </c>
      <c r="F22" s="24">
        <v>496</v>
      </c>
      <c r="G22" s="16">
        <v>1009.8</v>
      </c>
      <c r="H22" s="23">
        <f t="shared" si="0"/>
        <v>835.39296777793527</v>
      </c>
      <c r="I22" s="17"/>
    </row>
    <row r="23" spans="2:9" x14ac:dyDescent="0.3">
      <c r="B23" s="19" t="s">
        <v>116</v>
      </c>
      <c r="C23" s="26"/>
      <c r="D23" s="27"/>
      <c r="E23" s="22">
        <v>12</v>
      </c>
      <c r="F23" s="24">
        <v>541</v>
      </c>
      <c r="G23" s="16">
        <v>1101.5999999999999</v>
      </c>
      <c r="H23" s="23">
        <f t="shared" si="0"/>
        <v>911.33778303047484</v>
      </c>
    </row>
    <row r="24" spans="2:9" x14ac:dyDescent="0.3">
      <c r="B24" s="19" t="s">
        <v>117</v>
      </c>
      <c r="C24" s="26"/>
      <c r="D24" s="27"/>
      <c r="E24" s="22">
        <v>13</v>
      </c>
      <c r="F24" s="24">
        <v>586</v>
      </c>
      <c r="G24" s="16">
        <v>1193.3999999999999</v>
      </c>
      <c r="H24" s="23">
        <f t="shared" si="0"/>
        <v>987.28259828301429</v>
      </c>
    </row>
    <row r="25" spans="2:9" x14ac:dyDescent="0.3">
      <c r="B25" s="19" t="s">
        <v>118</v>
      </c>
      <c r="C25" s="26"/>
      <c r="D25" s="27"/>
      <c r="E25" s="22">
        <v>14</v>
      </c>
      <c r="F25" s="24">
        <v>631</v>
      </c>
      <c r="G25" s="16">
        <v>1285.2</v>
      </c>
      <c r="H25" s="23">
        <f t="shared" si="0"/>
        <v>1063.227413535554</v>
      </c>
    </row>
    <row r="26" spans="2:9" x14ac:dyDescent="0.3">
      <c r="B26" s="19" t="s">
        <v>119</v>
      </c>
      <c r="C26" s="26"/>
      <c r="D26" s="27"/>
      <c r="E26" s="22">
        <v>15</v>
      </c>
      <c r="F26" s="24">
        <v>676</v>
      </c>
      <c r="G26" s="16">
        <v>1377</v>
      </c>
      <c r="H26" s="23">
        <f t="shared" si="0"/>
        <v>1139.1722287880937</v>
      </c>
    </row>
    <row r="27" spans="2:9" x14ac:dyDescent="0.3">
      <c r="B27" s="19" t="s">
        <v>120</v>
      </c>
      <c r="C27" s="26"/>
      <c r="D27" s="27"/>
      <c r="E27" s="22">
        <v>16</v>
      </c>
      <c r="F27" s="24">
        <v>721</v>
      </c>
      <c r="G27" s="16">
        <v>1468.8</v>
      </c>
      <c r="H27" s="23">
        <f t="shared" si="0"/>
        <v>1215.1170440406331</v>
      </c>
    </row>
    <row r="28" spans="2:9" x14ac:dyDescent="0.3">
      <c r="B28" s="19" t="s">
        <v>121</v>
      </c>
      <c r="C28" s="26"/>
      <c r="D28" s="27"/>
      <c r="E28" s="22">
        <v>17</v>
      </c>
      <c r="F28" s="24">
        <v>766</v>
      </c>
      <c r="G28" s="16">
        <v>1560.6</v>
      </c>
      <c r="H28" s="23">
        <f t="shared" si="0"/>
        <v>1291.0618592931726</v>
      </c>
    </row>
    <row r="29" spans="2:9" x14ac:dyDescent="0.3">
      <c r="B29" s="19" t="s">
        <v>122</v>
      </c>
      <c r="C29" s="26"/>
      <c r="D29" s="27"/>
      <c r="E29" s="22">
        <v>18</v>
      </c>
      <c r="F29" s="24">
        <v>811</v>
      </c>
      <c r="G29" s="16">
        <v>1652.3999999999999</v>
      </c>
      <c r="H29" s="23">
        <f t="shared" si="0"/>
        <v>1367.0066745457123</v>
      </c>
    </row>
    <row r="30" spans="2:9" x14ac:dyDescent="0.3">
      <c r="B30" s="19" t="s">
        <v>123</v>
      </c>
      <c r="C30" s="26"/>
      <c r="D30" s="27"/>
      <c r="E30" s="22">
        <v>19</v>
      </c>
      <c r="F30" s="24">
        <v>856</v>
      </c>
      <c r="G30" s="16">
        <v>1744.2</v>
      </c>
      <c r="H30" s="23">
        <f t="shared" si="0"/>
        <v>1442.9514897982519</v>
      </c>
    </row>
    <row r="31" spans="2:9" x14ac:dyDescent="0.3">
      <c r="B31" s="19" t="s">
        <v>124</v>
      </c>
      <c r="C31" s="26"/>
      <c r="D31" s="27"/>
      <c r="E31" s="22">
        <v>20</v>
      </c>
      <c r="F31" s="24">
        <v>901</v>
      </c>
      <c r="G31" s="16">
        <v>1836</v>
      </c>
      <c r="H31" s="23">
        <f t="shared" si="0"/>
        <v>1518.8963050507914</v>
      </c>
    </row>
    <row r="32" spans="2:9" x14ac:dyDescent="0.3">
      <c r="B32" s="19" t="s">
        <v>125</v>
      </c>
      <c r="C32" s="26"/>
      <c r="D32" s="27"/>
      <c r="E32" s="22">
        <v>21</v>
      </c>
      <c r="F32" s="24">
        <v>946</v>
      </c>
      <c r="G32" s="16">
        <v>1927.8</v>
      </c>
      <c r="H32" s="23">
        <f t="shared" si="0"/>
        <v>1594.8411203033311</v>
      </c>
    </row>
    <row r="33" spans="2:8" x14ac:dyDescent="0.3">
      <c r="B33" s="19" t="s">
        <v>126</v>
      </c>
      <c r="C33" s="26"/>
      <c r="D33" s="27"/>
      <c r="E33" s="22">
        <v>22</v>
      </c>
      <c r="F33" s="24">
        <v>991</v>
      </c>
      <c r="G33" s="16">
        <v>2019.6</v>
      </c>
      <c r="H33" s="23">
        <f t="shared" si="0"/>
        <v>1670.7859355558705</v>
      </c>
    </row>
    <row r="34" spans="2:8" x14ac:dyDescent="0.3">
      <c r="B34" s="19" t="s">
        <v>127</v>
      </c>
      <c r="C34" s="26"/>
      <c r="D34" s="27"/>
      <c r="E34" s="22">
        <v>23</v>
      </c>
      <c r="F34" s="24">
        <v>1036</v>
      </c>
      <c r="G34" s="16">
        <v>2111.4</v>
      </c>
      <c r="H34" s="23">
        <f t="shared" si="0"/>
        <v>1746.7307508084102</v>
      </c>
    </row>
    <row r="35" spans="2:8" x14ac:dyDescent="0.3">
      <c r="B35" s="19" t="s">
        <v>128</v>
      </c>
      <c r="C35" s="26"/>
      <c r="D35" s="27"/>
      <c r="E35" s="22">
        <v>24</v>
      </c>
      <c r="F35" s="24">
        <v>1081</v>
      </c>
      <c r="G35" s="16">
        <v>2203.1999999999998</v>
      </c>
      <c r="H35" s="23">
        <f t="shared" si="0"/>
        <v>1822.6755660609497</v>
      </c>
    </row>
    <row r="36" spans="2:8" x14ac:dyDescent="0.3">
      <c r="B36" s="19" t="s">
        <v>129</v>
      </c>
      <c r="C36" s="26"/>
      <c r="D36" s="27"/>
      <c r="E36" s="22">
        <v>25</v>
      </c>
      <c r="F36" s="24">
        <v>1126</v>
      </c>
      <c r="G36" s="16">
        <v>2295</v>
      </c>
      <c r="H36" s="23">
        <f t="shared" si="0"/>
        <v>1898.6203813134894</v>
      </c>
    </row>
    <row r="37" spans="2:8" x14ac:dyDescent="0.3">
      <c r="B37" s="19" t="s">
        <v>130</v>
      </c>
      <c r="C37" s="26"/>
      <c r="D37" s="27"/>
      <c r="E37" s="22">
        <v>26</v>
      </c>
      <c r="F37" s="24">
        <v>1171</v>
      </c>
      <c r="G37" s="16">
        <v>2386.7999999999997</v>
      </c>
      <c r="H37" s="23">
        <f t="shared" si="0"/>
        <v>1974.5651965660286</v>
      </c>
    </row>
    <row r="38" spans="2:8" x14ac:dyDescent="0.3">
      <c r="B38" s="19" t="s">
        <v>131</v>
      </c>
      <c r="C38" s="26"/>
      <c r="D38" s="27"/>
      <c r="E38" s="22">
        <v>27</v>
      </c>
      <c r="F38" s="24">
        <v>1216</v>
      </c>
      <c r="G38" s="16">
        <v>2478.6</v>
      </c>
      <c r="H38" s="23">
        <f t="shared" si="0"/>
        <v>2050.5100118185683</v>
      </c>
    </row>
    <row r="39" spans="2:8" x14ac:dyDescent="0.3">
      <c r="B39" s="19" t="s">
        <v>132</v>
      </c>
      <c r="C39" s="26"/>
      <c r="D39" s="27"/>
      <c r="E39" s="22">
        <v>28</v>
      </c>
      <c r="F39" s="24">
        <v>1261</v>
      </c>
      <c r="G39" s="16">
        <v>2570.4</v>
      </c>
      <c r="H39" s="23">
        <f t="shared" si="0"/>
        <v>2126.454827071108</v>
      </c>
    </row>
    <row r="40" spans="2:8" x14ac:dyDescent="0.3">
      <c r="B40" s="19" t="s">
        <v>133</v>
      </c>
      <c r="C40" s="26"/>
      <c r="D40" s="27"/>
      <c r="E40" s="22">
        <v>29</v>
      </c>
      <c r="F40" s="24">
        <v>1306</v>
      </c>
      <c r="G40" s="16">
        <v>2662.2</v>
      </c>
      <c r="H40" s="23">
        <f t="shared" si="0"/>
        <v>2202.3996423236476</v>
      </c>
    </row>
    <row r="41" spans="2:8" x14ac:dyDescent="0.3">
      <c r="B41" s="19" t="s">
        <v>134</v>
      </c>
      <c r="C41" s="26"/>
      <c r="D41" s="27"/>
      <c r="E41" s="22">
        <v>30</v>
      </c>
      <c r="F41" s="24">
        <v>1351</v>
      </c>
      <c r="G41" s="16">
        <v>2754</v>
      </c>
      <c r="H41" s="23">
        <f t="shared" si="0"/>
        <v>2278.3444575761873</v>
      </c>
    </row>
    <row r="42" spans="2:8" x14ac:dyDescent="0.3">
      <c r="B42" s="19" t="s">
        <v>135</v>
      </c>
      <c r="C42" s="26"/>
      <c r="D42" s="27"/>
      <c r="E42" s="22">
        <v>31</v>
      </c>
      <c r="F42" s="24">
        <v>1396</v>
      </c>
      <c r="G42" s="16">
        <v>2845.7999999999997</v>
      </c>
      <c r="H42" s="23">
        <f t="shared" si="0"/>
        <v>2354.2892728287266</v>
      </c>
    </row>
    <row r="43" spans="2:8" x14ac:dyDescent="0.3">
      <c r="B43" s="19" t="s">
        <v>136</v>
      </c>
      <c r="C43" s="26"/>
      <c r="D43" s="27"/>
      <c r="E43" s="22">
        <v>32</v>
      </c>
      <c r="F43" s="24">
        <v>1441</v>
      </c>
      <c r="G43" s="16">
        <v>2937.6</v>
      </c>
      <c r="H43" s="23">
        <f t="shared" si="0"/>
        <v>2430.2340880812662</v>
      </c>
    </row>
    <row r="44" spans="2:8" x14ac:dyDescent="0.3">
      <c r="B44" s="19" t="s">
        <v>137</v>
      </c>
      <c r="C44" s="26"/>
      <c r="D44" s="27"/>
      <c r="E44" s="22">
        <v>33</v>
      </c>
      <c r="F44" s="24">
        <v>1486</v>
      </c>
      <c r="G44" s="16">
        <v>3029.4</v>
      </c>
      <c r="H44" s="23">
        <f t="shared" si="0"/>
        <v>2506.1789033338059</v>
      </c>
    </row>
    <row r="45" spans="2:8" x14ac:dyDescent="0.3">
      <c r="B45" s="19" t="s">
        <v>138</v>
      </c>
      <c r="C45" s="26"/>
      <c r="D45" s="27"/>
      <c r="E45" s="22">
        <v>34</v>
      </c>
      <c r="F45" s="24">
        <v>1531</v>
      </c>
      <c r="G45" s="16">
        <v>3121.2</v>
      </c>
      <c r="H45" s="23">
        <f t="shared" si="0"/>
        <v>2582.1237185863451</v>
      </c>
    </row>
    <row r="46" spans="2:8" x14ac:dyDescent="0.3">
      <c r="B46" s="19" t="s">
        <v>139</v>
      </c>
      <c r="C46" s="26"/>
      <c r="D46" s="27"/>
      <c r="E46" s="22">
        <v>35</v>
      </c>
      <c r="F46" s="24">
        <v>1576</v>
      </c>
      <c r="G46" s="16">
        <v>3213</v>
      </c>
      <c r="H46" s="23">
        <f t="shared" si="0"/>
        <v>2658.0685338388848</v>
      </c>
    </row>
    <row r="47" spans="2:8" x14ac:dyDescent="0.3">
      <c r="B47" s="19" t="s">
        <v>230</v>
      </c>
      <c r="C47" s="26"/>
      <c r="D47" s="27"/>
      <c r="E47" s="22">
        <v>36</v>
      </c>
      <c r="F47" s="25">
        <v>1621</v>
      </c>
      <c r="G47" s="16">
        <v>3304.8</v>
      </c>
      <c r="H47" s="23">
        <f t="shared" si="0"/>
        <v>2734.0133490914245</v>
      </c>
    </row>
  </sheetData>
  <mergeCells count="10">
    <mergeCell ref="C14:C47"/>
    <mergeCell ref="D14:D47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E12" sqref="E12:E13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28" t="s">
        <v>159</v>
      </c>
      <c r="C11" s="29"/>
      <c r="D11" s="29"/>
      <c r="E11" s="29"/>
      <c r="F11" s="29"/>
      <c r="G11" s="29"/>
      <c r="H11" s="29"/>
    </row>
    <row r="12" spans="2:13" ht="15" customHeight="1" x14ac:dyDescent="0.3">
      <c r="B12" s="30" t="s">
        <v>5</v>
      </c>
      <c r="C12" s="32" t="s">
        <v>11</v>
      </c>
      <c r="D12" s="32" t="s">
        <v>6</v>
      </c>
      <c r="E12" s="32" t="s">
        <v>232</v>
      </c>
      <c r="F12" s="34" t="s">
        <v>7</v>
      </c>
      <c r="G12" s="35" t="s">
        <v>8</v>
      </c>
      <c r="H12" s="37" t="s">
        <v>9</v>
      </c>
    </row>
    <row r="13" spans="2:13" ht="33.75" customHeight="1" x14ac:dyDescent="0.3">
      <c r="B13" s="31"/>
      <c r="C13" s="33"/>
      <c r="D13" s="33"/>
      <c r="E13" s="33"/>
      <c r="F13" s="32"/>
      <c r="G13" s="36"/>
      <c r="H13" s="37"/>
    </row>
    <row r="14" spans="2:13" ht="15" customHeight="1" x14ac:dyDescent="0.3">
      <c r="B14" s="19" t="s">
        <v>140</v>
      </c>
      <c r="C14" s="26">
        <v>1000</v>
      </c>
      <c r="D14" s="27">
        <v>81</v>
      </c>
      <c r="E14" s="22">
        <v>3</v>
      </c>
      <c r="F14" s="24">
        <v>136</v>
      </c>
      <c r="G14" s="20">
        <v>350.4</v>
      </c>
      <c r="H14" s="23">
        <f>G14*POWER((($F$4+$F$6)/2-$F$8)/70,1.23)</f>
        <v>289.880863447602</v>
      </c>
      <c r="I14" s="21"/>
    </row>
    <row r="15" spans="2:13" x14ac:dyDescent="0.3">
      <c r="B15" s="19" t="s">
        <v>141</v>
      </c>
      <c r="C15" s="26"/>
      <c r="D15" s="27"/>
      <c r="E15" s="22">
        <v>4</v>
      </c>
      <c r="F15" s="24">
        <v>181</v>
      </c>
      <c r="G15" s="20">
        <v>467.2</v>
      </c>
      <c r="H15" s="23">
        <f t="shared" ref="H15:H32" si="0">G15*POWER((($F$4+$F$6)/2-$F$8)/70,1.23)</f>
        <v>386.50781793013601</v>
      </c>
      <c r="I15" s="21"/>
    </row>
    <row r="16" spans="2:13" x14ac:dyDescent="0.3">
      <c r="B16" s="19" t="s">
        <v>142</v>
      </c>
      <c r="C16" s="26"/>
      <c r="D16" s="27"/>
      <c r="E16" s="22">
        <v>5</v>
      </c>
      <c r="F16" s="24">
        <v>226</v>
      </c>
      <c r="G16" s="20">
        <v>584</v>
      </c>
      <c r="H16" s="23">
        <f t="shared" si="0"/>
        <v>483.13477241267003</v>
      </c>
      <c r="I16" s="21"/>
    </row>
    <row r="17" spans="2:9" x14ac:dyDescent="0.3">
      <c r="B17" s="19" t="s">
        <v>143</v>
      </c>
      <c r="C17" s="26"/>
      <c r="D17" s="27"/>
      <c r="E17" s="22">
        <v>6</v>
      </c>
      <c r="F17" s="24">
        <v>271</v>
      </c>
      <c r="G17" s="20">
        <v>700.8</v>
      </c>
      <c r="H17" s="23">
        <f t="shared" si="0"/>
        <v>579.76172689520399</v>
      </c>
      <c r="I17" s="21"/>
    </row>
    <row r="18" spans="2:9" x14ac:dyDescent="0.3">
      <c r="B18" s="19" t="s">
        <v>144</v>
      </c>
      <c r="C18" s="26"/>
      <c r="D18" s="27"/>
      <c r="E18" s="22">
        <v>7</v>
      </c>
      <c r="F18" s="24">
        <v>316</v>
      </c>
      <c r="G18" s="16">
        <v>817.6</v>
      </c>
      <c r="H18" s="23">
        <f t="shared" si="0"/>
        <v>676.38868137773807</v>
      </c>
    </row>
    <row r="19" spans="2:9" x14ac:dyDescent="0.3">
      <c r="B19" s="19" t="s">
        <v>145</v>
      </c>
      <c r="C19" s="26"/>
      <c r="D19" s="27"/>
      <c r="E19" s="22">
        <v>8</v>
      </c>
      <c r="F19" s="24">
        <v>361</v>
      </c>
      <c r="G19" s="16">
        <v>934.4</v>
      </c>
      <c r="H19" s="23">
        <f t="shared" si="0"/>
        <v>773.01563586027203</v>
      </c>
    </row>
    <row r="20" spans="2:9" x14ac:dyDescent="0.3">
      <c r="B20" s="19" t="s">
        <v>146</v>
      </c>
      <c r="C20" s="26"/>
      <c r="D20" s="27"/>
      <c r="E20" s="22">
        <v>9</v>
      </c>
      <c r="F20" s="24">
        <v>406</v>
      </c>
      <c r="G20" s="16">
        <v>1051.2</v>
      </c>
      <c r="H20" s="23">
        <f t="shared" si="0"/>
        <v>869.6425903428061</v>
      </c>
    </row>
    <row r="21" spans="2:9" x14ac:dyDescent="0.3">
      <c r="B21" s="19" t="s">
        <v>147</v>
      </c>
      <c r="C21" s="26"/>
      <c r="D21" s="27"/>
      <c r="E21" s="22">
        <v>10</v>
      </c>
      <c r="F21" s="24">
        <v>451</v>
      </c>
      <c r="G21" s="16">
        <v>1168</v>
      </c>
      <c r="H21" s="23">
        <f t="shared" si="0"/>
        <v>966.26954482534006</v>
      </c>
    </row>
    <row r="22" spans="2:9" ht="15.6" x14ac:dyDescent="0.3">
      <c r="B22" s="19" t="s">
        <v>148</v>
      </c>
      <c r="C22" s="26"/>
      <c r="D22" s="27"/>
      <c r="E22" s="22">
        <v>11</v>
      </c>
      <c r="F22" s="24">
        <v>496</v>
      </c>
      <c r="G22" s="16">
        <v>1284.8</v>
      </c>
      <c r="H22" s="23">
        <f t="shared" si="0"/>
        <v>1062.8964993078741</v>
      </c>
      <c r="I22" s="17"/>
    </row>
    <row r="23" spans="2:9" x14ac:dyDescent="0.3">
      <c r="B23" s="19" t="s">
        <v>149</v>
      </c>
      <c r="C23" s="26"/>
      <c r="D23" s="27"/>
      <c r="E23" s="22">
        <v>12</v>
      </c>
      <c r="F23" s="24">
        <v>541</v>
      </c>
      <c r="G23" s="16">
        <v>1401.6</v>
      </c>
      <c r="H23" s="23">
        <f t="shared" si="0"/>
        <v>1159.523453790408</v>
      </c>
    </row>
    <row r="24" spans="2:9" x14ac:dyDescent="0.3">
      <c r="B24" s="19" t="s">
        <v>150</v>
      </c>
      <c r="C24" s="26"/>
      <c r="D24" s="27"/>
      <c r="E24" s="22">
        <v>13</v>
      </c>
      <c r="F24" s="24">
        <v>586</v>
      </c>
      <c r="G24" s="16">
        <v>1518.3999999999999</v>
      </c>
      <c r="H24" s="23">
        <f t="shared" si="0"/>
        <v>1256.1504082729421</v>
      </c>
    </row>
    <row r="25" spans="2:9" x14ac:dyDescent="0.3">
      <c r="B25" s="19" t="s">
        <v>151</v>
      </c>
      <c r="C25" s="26"/>
      <c r="D25" s="27"/>
      <c r="E25" s="22">
        <v>14</v>
      </c>
      <c r="F25" s="24">
        <v>631</v>
      </c>
      <c r="G25" s="16">
        <v>1635.2</v>
      </c>
      <c r="H25" s="23">
        <f t="shared" si="0"/>
        <v>1352.7773627554761</v>
      </c>
    </row>
    <row r="26" spans="2:9" x14ac:dyDescent="0.3">
      <c r="B26" s="19" t="s">
        <v>152</v>
      </c>
      <c r="C26" s="26"/>
      <c r="D26" s="27"/>
      <c r="E26" s="22">
        <v>15</v>
      </c>
      <c r="F26" s="24">
        <v>676</v>
      </c>
      <c r="G26" s="16">
        <v>1752</v>
      </c>
      <c r="H26" s="23">
        <f t="shared" si="0"/>
        <v>1449.4043172380102</v>
      </c>
    </row>
    <row r="27" spans="2:9" x14ac:dyDescent="0.3">
      <c r="B27" s="19" t="s">
        <v>153</v>
      </c>
      <c r="C27" s="26"/>
      <c r="D27" s="27"/>
      <c r="E27" s="22">
        <v>16</v>
      </c>
      <c r="F27" s="24">
        <v>721</v>
      </c>
      <c r="G27" s="16">
        <v>1868.8</v>
      </c>
      <c r="H27" s="23">
        <f t="shared" si="0"/>
        <v>1546.0312717205441</v>
      </c>
    </row>
    <row r="28" spans="2:9" x14ac:dyDescent="0.3">
      <c r="B28" s="19" t="s">
        <v>154</v>
      </c>
      <c r="C28" s="26"/>
      <c r="D28" s="27"/>
      <c r="E28" s="22">
        <v>17</v>
      </c>
      <c r="F28" s="24">
        <v>766</v>
      </c>
      <c r="G28" s="16">
        <v>1985.6</v>
      </c>
      <c r="H28" s="23">
        <f t="shared" si="0"/>
        <v>1642.6582262030781</v>
      </c>
    </row>
    <row r="29" spans="2:9" x14ac:dyDescent="0.3">
      <c r="B29" s="19" t="s">
        <v>155</v>
      </c>
      <c r="C29" s="26"/>
      <c r="D29" s="27"/>
      <c r="E29" s="22">
        <v>18</v>
      </c>
      <c r="F29" s="24">
        <v>811</v>
      </c>
      <c r="G29" s="16">
        <v>2102.4</v>
      </c>
      <c r="H29" s="23">
        <f t="shared" si="0"/>
        <v>1739.2851806856122</v>
      </c>
    </row>
    <row r="30" spans="2:9" x14ac:dyDescent="0.3">
      <c r="B30" s="19" t="s">
        <v>156</v>
      </c>
      <c r="C30" s="26"/>
      <c r="D30" s="27"/>
      <c r="E30" s="22">
        <v>19</v>
      </c>
      <c r="F30" s="24">
        <v>856</v>
      </c>
      <c r="G30" s="16">
        <v>2219.1999999999998</v>
      </c>
      <c r="H30" s="23">
        <f t="shared" si="0"/>
        <v>1835.9121351681461</v>
      </c>
    </row>
    <row r="31" spans="2:9" x14ac:dyDescent="0.3">
      <c r="B31" s="19" t="s">
        <v>157</v>
      </c>
      <c r="C31" s="26"/>
      <c r="D31" s="27"/>
      <c r="E31" s="22">
        <v>20</v>
      </c>
      <c r="F31" s="24">
        <v>901</v>
      </c>
      <c r="G31" s="16">
        <v>2336</v>
      </c>
      <c r="H31" s="23">
        <f t="shared" si="0"/>
        <v>1932.5390896506801</v>
      </c>
    </row>
    <row r="32" spans="2:9" x14ac:dyDescent="0.3">
      <c r="B32" s="19" t="s">
        <v>158</v>
      </c>
      <c r="C32" s="26"/>
      <c r="D32" s="27"/>
      <c r="E32" s="22">
        <v>21</v>
      </c>
      <c r="F32" s="24">
        <v>946</v>
      </c>
      <c r="G32" s="16">
        <v>2452.7999999999997</v>
      </c>
      <c r="H32" s="23">
        <f t="shared" si="0"/>
        <v>2029.166044133214</v>
      </c>
    </row>
  </sheetData>
  <mergeCells count="10">
    <mergeCell ref="C14:C32"/>
    <mergeCell ref="D14:D32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topLeftCell="A4" workbookViewId="0">
      <selection activeCell="E12" sqref="E12:E13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28" t="s">
        <v>160</v>
      </c>
      <c r="C11" s="29"/>
      <c r="D11" s="29"/>
      <c r="E11" s="29"/>
      <c r="F11" s="29"/>
      <c r="G11" s="29"/>
      <c r="H11" s="29"/>
    </row>
    <row r="12" spans="2:13" ht="15" customHeight="1" x14ac:dyDescent="0.3">
      <c r="B12" s="30" t="s">
        <v>5</v>
      </c>
      <c r="C12" s="32" t="s">
        <v>11</v>
      </c>
      <c r="D12" s="32" t="s">
        <v>6</v>
      </c>
      <c r="E12" s="32" t="s">
        <v>232</v>
      </c>
      <c r="F12" s="34" t="s">
        <v>7</v>
      </c>
      <c r="G12" s="35" t="s">
        <v>8</v>
      </c>
      <c r="H12" s="37" t="s">
        <v>9</v>
      </c>
    </row>
    <row r="13" spans="2:13" ht="33.75" customHeight="1" x14ac:dyDescent="0.3">
      <c r="B13" s="31"/>
      <c r="C13" s="33"/>
      <c r="D13" s="33"/>
      <c r="E13" s="33"/>
      <c r="F13" s="32"/>
      <c r="G13" s="36"/>
      <c r="H13" s="37"/>
    </row>
    <row r="14" spans="2:13" ht="15" customHeight="1" x14ac:dyDescent="0.3">
      <c r="B14" s="19" t="s">
        <v>161</v>
      </c>
      <c r="C14" s="26">
        <v>1250</v>
      </c>
      <c r="D14" s="27">
        <v>81</v>
      </c>
      <c r="E14" s="22">
        <v>3</v>
      </c>
      <c r="F14" s="24">
        <v>136</v>
      </c>
      <c r="G14" s="20">
        <v>422.40000000000003</v>
      </c>
      <c r="H14" s="23">
        <f>G14*POWER((($F$4+$F$6)/2-$F$8)/70,1.24)</f>
        <v>348.90716690300638</v>
      </c>
      <c r="I14" s="21"/>
    </row>
    <row r="15" spans="2:13" x14ac:dyDescent="0.3">
      <c r="B15" s="19" t="s">
        <v>162</v>
      </c>
      <c r="C15" s="26"/>
      <c r="D15" s="27"/>
      <c r="E15" s="22">
        <v>4</v>
      </c>
      <c r="F15" s="24">
        <v>181</v>
      </c>
      <c r="G15" s="20">
        <v>563.20000000000005</v>
      </c>
      <c r="H15" s="23">
        <f t="shared" ref="H15:H32" si="0">G15*POWER((($F$4+$F$6)/2-$F$8)/70,1.24)</f>
        <v>465.20955587067516</v>
      </c>
      <c r="I15" s="21"/>
    </row>
    <row r="16" spans="2:13" x14ac:dyDescent="0.3">
      <c r="B16" s="19" t="s">
        <v>163</v>
      </c>
      <c r="C16" s="26"/>
      <c r="D16" s="27"/>
      <c r="E16" s="22">
        <v>5</v>
      </c>
      <c r="F16" s="24">
        <v>226</v>
      </c>
      <c r="G16" s="20">
        <v>704</v>
      </c>
      <c r="H16" s="23">
        <f t="shared" si="0"/>
        <v>581.51194483834388</v>
      </c>
      <c r="I16" s="21"/>
    </row>
    <row r="17" spans="2:9" x14ac:dyDescent="0.3">
      <c r="B17" s="19" t="s">
        <v>164</v>
      </c>
      <c r="C17" s="26"/>
      <c r="D17" s="27"/>
      <c r="E17" s="22">
        <v>6</v>
      </c>
      <c r="F17" s="24">
        <v>271</v>
      </c>
      <c r="G17" s="20">
        <v>844.80000000000007</v>
      </c>
      <c r="H17" s="23">
        <f t="shared" si="0"/>
        <v>697.81433380601277</v>
      </c>
      <c r="I17" s="21"/>
    </row>
    <row r="18" spans="2:9" x14ac:dyDescent="0.3">
      <c r="B18" s="19" t="s">
        <v>165</v>
      </c>
      <c r="C18" s="26"/>
      <c r="D18" s="27"/>
      <c r="E18" s="22">
        <v>7</v>
      </c>
      <c r="F18" s="24">
        <v>316</v>
      </c>
      <c r="G18" s="16">
        <v>985.60000000000014</v>
      </c>
      <c r="H18" s="23">
        <f t="shared" si="0"/>
        <v>814.11672277368154</v>
      </c>
    </row>
    <row r="19" spans="2:9" x14ac:dyDescent="0.3">
      <c r="B19" s="19" t="s">
        <v>166</v>
      </c>
      <c r="C19" s="26"/>
      <c r="D19" s="27"/>
      <c r="E19" s="22">
        <v>8</v>
      </c>
      <c r="F19" s="24">
        <v>361</v>
      </c>
      <c r="G19" s="16">
        <v>1126.4000000000001</v>
      </c>
      <c r="H19" s="23">
        <f t="shared" si="0"/>
        <v>930.41911174135032</v>
      </c>
    </row>
    <row r="20" spans="2:9" x14ac:dyDescent="0.3">
      <c r="B20" s="19" t="s">
        <v>167</v>
      </c>
      <c r="C20" s="26"/>
      <c r="D20" s="27"/>
      <c r="E20" s="22">
        <v>9</v>
      </c>
      <c r="F20" s="24">
        <v>406</v>
      </c>
      <c r="G20" s="16">
        <v>1267.2</v>
      </c>
      <c r="H20" s="23">
        <f t="shared" si="0"/>
        <v>1046.721500709019</v>
      </c>
    </row>
    <row r="21" spans="2:9" x14ac:dyDescent="0.3">
      <c r="B21" s="19" t="s">
        <v>168</v>
      </c>
      <c r="C21" s="26"/>
      <c r="D21" s="27"/>
      <c r="E21" s="22">
        <v>10</v>
      </c>
      <c r="F21" s="24">
        <v>451</v>
      </c>
      <c r="G21" s="16">
        <v>1408</v>
      </c>
      <c r="H21" s="23">
        <f t="shared" si="0"/>
        <v>1163.0238896766878</v>
      </c>
    </row>
    <row r="22" spans="2:9" ht="15.6" x14ac:dyDescent="0.3">
      <c r="B22" s="19" t="s">
        <v>169</v>
      </c>
      <c r="C22" s="26"/>
      <c r="D22" s="27"/>
      <c r="E22" s="22">
        <v>11</v>
      </c>
      <c r="F22" s="24">
        <v>496</v>
      </c>
      <c r="G22" s="16">
        <v>1548.8000000000002</v>
      </c>
      <c r="H22" s="23">
        <f t="shared" si="0"/>
        <v>1279.3262786443568</v>
      </c>
      <c r="I22" s="17"/>
    </row>
    <row r="23" spans="2:9" x14ac:dyDescent="0.3">
      <c r="B23" s="19" t="s">
        <v>170</v>
      </c>
      <c r="C23" s="26"/>
      <c r="D23" s="27"/>
      <c r="E23" s="22">
        <v>12</v>
      </c>
      <c r="F23" s="24">
        <v>541</v>
      </c>
      <c r="G23" s="16">
        <v>1689.6000000000001</v>
      </c>
      <c r="H23" s="23">
        <f t="shared" si="0"/>
        <v>1395.6286676120255</v>
      </c>
    </row>
    <row r="24" spans="2:9" x14ac:dyDescent="0.3">
      <c r="B24" s="19" t="s">
        <v>171</v>
      </c>
      <c r="C24" s="26"/>
      <c r="D24" s="27"/>
      <c r="E24" s="22">
        <v>13</v>
      </c>
      <c r="F24" s="24">
        <v>586</v>
      </c>
      <c r="G24" s="16">
        <v>1830.4</v>
      </c>
      <c r="H24" s="23">
        <f t="shared" si="0"/>
        <v>1511.9310565796943</v>
      </c>
    </row>
    <row r="25" spans="2:9" x14ac:dyDescent="0.3">
      <c r="B25" s="19" t="s">
        <v>172</v>
      </c>
      <c r="C25" s="26"/>
      <c r="D25" s="27"/>
      <c r="E25" s="22">
        <v>14</v>
      </c>
      <c r="F25" s="24">
        <v>631</v>
      </c>
      <c r="G25" s="16">
        <v>1971.2000000000003</v>
      </c>
      <c r="H25" s="23">
        <f t="shared" si="0"/>
        <v>1628.2334455473631</v>
      </c>
    </row>
    <row r="26" spans="2:9" x14ac:dyDescent="0.3">
      <c r="B26" s="19" t="s">
        <v>173</v>
      </c>
      <c r="C26" s="26"/>
      <c r="D26" s="27"/>
      <c r="E26" s="22">
        <v>15</v>
      </c>
      <c r="F26" s="24">
        <v>676</v>
      </c>
      <c r="G26" s="16">
        <v>2112</v>
      </c>
      <c r="H26" s="23">
        <f t="shared" si="0"/>
        <v>1744.5358345150316</v>
      </c>
    </row>
    <row r="27" spans="2:9" x14ac:dyDescent="0.3">
      <c r="B27" s="19" t="s">
        <v>174</v>
      </c>
      <c r="C27" s="26"/>
      <c r="D27" s="27"/>
      <c r="E27" s="22">
        <v>16</v>
      </c>
      <c r="F27" s="24">
        <v>721</v>
      </c>
      <c r="G27" s="16">
        <v>2252.8000000000002</v>
      </c>
      <c r="H27" s="23">
        <f t="shared" si="0"/>
        <v>1860.8382234827006</v>
      </c>
    </row>
    <row r="28" spans="2:9" x14ac:dyDescent="0.3">
      <c r="B28" s="19" t="s">
        <v>175</v>
      </c>
      <c r="C28" s="26"/>
      <c r="D28" s="27"/>
      <c r="E28" s="22">
        <v>17</v>
      </c>
      <c r="F28" s="24">
        <v>766</v>
      </c>
      <c r="G28" s="16">
        <v>2393.6000000000004</v>
      </c>
      <c r="H28" s="23">
        <f t="shared" si="0"/>
        <v>1977.1406124503696</v>
      </c>
    </row>
    <row r="29" spans="2:9" x14ac:dyDescent="0.3">
      <c r="B29" s="19" t="s">
        <v>176</v>
      </c>
      <c r="C29" s="26"/>
      <c r="D29" s="27"/>
      <c r="E29" s="22">
        <v>18</v>
      </c>
      <c r="F29" s="24">
        <v>811</v>
      </c>
      <c r="G29" s="16">
        <v>2534.4</v>
      </c>
      <c r="H29" s="23">
        <f t="shared" si="0"/>
        <v>2093.443001418038</v>
      </c>
    </row>
    <row r="30" spans="2:9" x14ac:dyDescent="0.3">
      <c r="B30" s="19" t="s">
        <v>177</v>
      </c>
      <c r="C30" s="26"/>
      <c r="D30" s="27"/>
      <c r="E30" s="22">
        <v>19</v>
      </c>
      <c r="F30" s="24">
        <v>856</v>
      </c>
      <c r="G30" s="16">
        <v>2675.2000000000003</v>
      </c>
      <c r="H30" s="23">
        <f t="shared" si="0"/>
        <v>2209.7453903857072</v>
      </c>
    </row>
    <row r="31" spans="2:9" x14ac:dyDescent="0.3">
      <c r="B31" s="19" t="s">
        <v>178</v>
      </c>
      <c r="C31" s="26"/>
      <c r="D31" s="27"/>
      <c r="E31" s="22">
        <v>20</v>
      </c>
      <c r="F31" s="24">
        <v>901</v>
      </c>
      <c r="G31" s="16">
        <v>2816</v>
      </c>
      <c r="H31" s="23">
        <f t="shared" si="0"/>
        <v>2326.0477793533755</v>
      </c>
    </row>
    <row r="32" spans="2:9" x14ac:dyDescent="0.3">
      <c r="B32" s="19" t="s">
        <v>179</v>
      </c>
      <c r="C32" s="26"/>
      <c r="D32" s="27"/>
      <c r="E32" s="22">
        <v>21</v>
      </c>
      <c r="F32" s="24">
        <v>946</v>
      </c>
      <c r="G32" s="16">
        <v>2956.8</v>
      </c>
      <c r="H32" s="23">
        <f t="shared" si="0"/>
        <v>2442.3501683210447</v>
      </c>
    </row>
  </sheetData>
  <mergeCells count="10">
    <mergeCell ref="C14:C32"/>
    <mergeCell ref="D14:D32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0"/>
  <sheetViews>
    <sheetView workbookViewId="0">
      <selection activeCell="E12" sqref="E12:E13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28" t="s">
        <v>180</v>
      </c>
      <c r="C11" s="29"/>
      <c r="D11" s="29"/>
      <c r="E11" s="29"/>
      <c r="F11" s="29"/>
      <c r="G11" s="29"/>
      <c r="H11" s="29"/>
    </row>
    <row r="12" spans="2:13" ht="15" customHeight="1" x14ac:dyDescent="0.3">
      <c r="B12" s="30" t="s">
        <v>5</v>
      </c>
      <c r="C12" s="32" t="s">
        <v>11</v>
      </c>
      <c r="D12" s="32" t="s">
        <v>6</v>
      </c>
      <c r="E12" s="32" t="s">
        <v>232</v>
      </c>
      <c r="F12" s="34" t="s">
        <v>7</v>
      </c>
      <c r="G12" s="35" t="s">
        <v>8</v>
      </c>
      <c r="H12" s="37" t="s">
        <v>9</v>
      </c>
    </row>
    <row r="13" spans="2:13" ht="33.75" customHeight="1" x14ac:dyDescent="0.3">
      <c r="B13" s="31"/>
      <c r="C13" s="33"/>
      <c r="D13" s="33"/>
      <c r="E13" s="33"/>
      <c r="F13" s="32"/>
      <c r="G13" s="36"/>
      <c r="H13" s="37"/>
    </row>
    <row r="14" spans="2:13" ht="15" customHeight="1" x14ac:dyDescent="0.3">
      <c r="B14" s="19" t="s">
        <v>181</v>
      </c>
      <c r="C14" s="26">
        <v>1500</v>
      </c>
      <c r="D14" s="27">
        <v>81</v>
      </c>
      <c r="E14" s="22">
        <v>3</v>
      </c>
      <c r="F14" s="24">
        <v>136</v>
      </c>
      <c r="G14" s="20">
        <v>492.29999999999995</v>
      </c>
      <c r="H14" s="23">
        <f>G14*POWER((($F$4+$F$6)/2-$F$8)/70,1.24)</f>
        <v>406.64535574419983</v>
      </c>
      <c r="I14" s="21"/>
    </row>
    <row r="15" spans="2:13" x14ac:dyDescent="0.3">
      <c r="B15" s="19" t="s">
        <v>182</v>
      </c>
      <c r="C15" s="26"/>
      <c r="D15" s="27"/>
      <c r="E15" s="22">
        <v>4</v>
      </c>
      <c r="F15" s="24">
        <v>181</v>
      </c>
      <c r="G15" s="20">
        <v>656.4</v>
      </c>
      <c r="H15" s="23">
        <f t="shared" ref="H15:H30" si="0">G15*POWER((($F$4+$F$6)/2-$F$8)/70,1.24)</f>
        <v>542.19380765893311</v>
      </c>
      <c r="I15" s="21"/>
    </row>
    <row r="16" spans="2:13" x14ac:dyDescent="0.3">
      <c r="B16" s="19" t="s">
        <v>183</v>
      </c>
      <c r="C16" s="26"/>
      <c r="D16" s="27"/>
      <c r="E16" s="22">
        <v>5</v>
      </c>
      <c r="F16" s="24">
        <v>226</v>
      </c>
      <c r="G16" s="20">
        <v>820.5</v>
      </c>
      <c r="H16" s="23">
        <f t="shared" si="0"/>
        <v>677.74225957366639</v>
      </c>
      <c r="I16" s="21"/>
    </row>
    <row r="17" spans="2:9" x14ac:dyDescent="0.3">
      <c r="B17" s="19" t="s">
        <v>184</v>
      </c>
      <c r="C17" s="26"/>
      <c r="D17" s="27"/>
      <c r="E17" s="22">
        <v>6</v>
      </c>
      <c r="F17" s="24">
        <v>271</v>
      </c>
      <c r="G17" s="20">
        <v>984.59999999999991</v>
      </c>
      <c r="H17" s="23">
        <f t="shared" si="0"/>
        <v>813.29071148839967</v>
      </c>
      <c r="I17" s="21"/>
    </row>
    <row r="18" spans="2:9" x14ac:dyDescent="0.3">
      <c r="B18" s="19" t="s">
        <v>185</v>
      </c>
      <c r="C18" s="26"/>
      <c r="D18" s="27"/>
      <c r="E18" s="22">
        <v>7</v>
      </c>
      <c r="F18" s="24">
        <v>316</v>
      </c>
      <c r="G18" s="16">
        <v>1148.7</v>
      </c>
      <c r="H18" s="23">
        <f t="shared" si="0"/>
        <v>948.83916340313306</v>
      </c>
    </row>
    <row r="19" spans="2:9" x14ac:dyDescent="0.3">
      <c r="B19" s="19" t="s">
        <v>186</v>
      </c>
      <c r="C19" s="26"/>
      <c r="D19" s="27"/>
      <c r="E19" s="22">
        <v>8</v>
      </c>
      <c r="F19" s="24">
        <v>361</v>
      </c>
      <c r="G19" s="16">
        <v>1312.8</v>
      </c>
      <c r="H19" s="23">
        <f t="shared" si="0"/>
        <v>1084.3876153178662</v>
      </c>
    </row>
    <row r="20" spans="2:9" x14ac:dyDescent="0.3">
      <c r="B20" s="19" t="s">
        <v>187</v>
      </c>
      <c r="C20" s="26"/>
      <c r="D20" s="27"/>
      <c r="E20" s="22">
        <v>9</v>
      </c>
      <c r="F20" s="24">
        <v>406</v>
      </c>
      <c r="G20" s="16">
        <v>1476.8999999999999</v>
      </c>
      <c r="H20" s="23">
        <f t="shared" si="0"/>
        <v>1219.9360672325995</v>
      </c>
    </row>
    <row r="21" spans="2:9" x14ac:dyDescent="0.3">
      <c r="B21" s="19" t="s">
        <v>188</v>
      </c>
      <c r="C21" s="26"/>
      <c r="D21" s="27"/>
      <c r="E21" s="22">
        <v>10</v>
      </c>
      <c r="F21" s="24">
        <v>451</v>
      </c>
      <c r="G21" s="16">
        <v>1641</v>
      </c>
      <c r="H21" s="23">
        <f t="shared" si="0"/>
        <v>1355.4845191473328</v>
      </c>
    </row>
    <row r="22" spans="2:9" ht="15.6" x14ac:dyDescent="0.3">
      <c r="B22" s="19" t="s">
        <v>189</v>
      </c>
      <c r="C22" s="26"/>
      <c r="D22" s="27"/>
      <c r="E22" s="22">
        <v>11</v>
      </c>
      <c r="F22" s="24">
        <v>496</v>
      </c>
      <c r="G22" s="16">
        <v>1805.1</v>
      </c>
      <c r="H22" s="23">
        <f t="shared" si="0"/>
        <v>1491.0329710620661</v>
      </c>
      <c r="I22" s="17"/>
    </row>
    <row r="23" spans="2:9" x14ac:dyDescent="0.3">
      <c r="B23" s="19" t="s">
        <v>190</v>
      </c>
      <c r="C23" s="26"/>
      <c r="D23" s="27"/>
      <c r="E23" s="22">
        <v>12</v>
      </c>
      <c r="F23" s="24">
        <v>541</v>
      </c>
      <c r="G23" s="16">
        <v>1969.1999999999998</v>
      </c>
      <c r="H23" s="23">
        <f t="shared" si="0"/>
        <v>1626.5814229767993</v>
      </c>
    </row>
    <row r="24" spans="2:9" x14ac:dyDescent="0.3">
      <c r="B24" s="19" t="s">
        <v>191</v>
      </c>
      <c r="C24" s="26"/>
      <c r="D24" s="27"/>
      <c r="E24" s="22">
        <v>13</v>
      </c>
      <c r="F24" s="24">
        <v>586</v>
      </c>
      <c r="G24" s="16">
        <v>2133.2999999999997</v>
      </c>
      <c r="H24" s="23">
        <f t="shared" si="0"/>
        <v>1762.1298748915326</v>
      </c>
    </row>
    <row r="25" spans="2:9" x14ac:dyDescent="0.3">
      <c r="B25" s="19" t="s">
        <v>192</v>
      </c>
      <c r="C25" s="26"/>
      <c r="D25" s="27"/>
      <c r="E25" s="22">
        <v>14</v>
      </c>
      <c r="F25" s="24">
        <v>631</v>
      </c>
      <c r="G25" s="16">
        <v>2297.4</v>
      </c>
      <c r="H25" s="23">
        <f t="shared" si="0"/>
        <v>1897.6783268062661</v>
      </c>
    </row>
    <row r="26" spans="2:9" x14ac:dyDescent="0.3">
      <c r="B26" s="19" t="s">
        <v>193</v>
      </c>
      <c r="C26" s="26"/>
      <c r="D26" s="27"/>
      <c r="E26" s="22">
        <v>15</v>
      </c>
      <c r="F26" s="24">
        <v>676</v>
      </c>
      <c r="G26" s="16">
        <v>2461.5</v>
      </c>
      <c r="H26" s="23">
        <f t="shared" si="0"/>
        <v>2033.2267787209994</v>
      </c>
    </row>
    <row r="27" spans="2:9" x14ac:dyDescent="0.3">
      <c r="B27" s="19" t="s">
        <v>194</v>
      </c>
      <c r="C27" s="26"/>
      <c r="D27" s="27"/>
      <c r="E27" s="22">
        <v>16</v>
      </c>
      <c r="F27" s="24">
        <v>721</v>
      </c>
      <c r="G27" s="16">
        <v>2625.6</v>
      </c>
      <c r="H27" s="23">
        <f t="shared" si="0"/>
        <v>2168.7752306357324</v>
      </c>
    </row>
    <row r="28" spans="2:9" x14ac:dyDescent="0.3">
      <c r="B28" s="19" t="s">
        <v>195</v>
      </c>
      <c r="C28" s="26"/>
      <c r="D28" s="27"/>
      <c r="E28" s="22">
        <v>17</v>
      </c>
      <c r="F28" s="24">
        <v>766</v>
      </c>
      <c r="G28" s="16">
        <v>2789.7</v>
      </c>
      <c r="H28" s="23">
        <f t="shared" si="0"/>
        <v>2304.3236825504659</v>
      </c>
    </row>
    <row r="29" spans="2:9" x14ac:dyDescent="0.3">
      <c r="B29" s="19" t="s">
        <v>196</v>
      </c>
      <c r="C29" s="26"/>
      <c r="D29" s="27"/>
      <c r="E29" s="22">
        <v>18</v>
      </c>
      <c r="F29" s="24">
        <v>811</v>
      </c>
      <c r="G29" s="16">
        <v>2953.7999999999997</v>
      </c>
      <c r="H29" s="23">
        <f t="shared" si="0"/>
        <v>2439.872134465199</v>
      </c>
    </row>
    <row r="30" spans="2:9" x14ac:dyDescent="0.3">
      <c r="B30" s="19" t="s">
        <v>197</v>
      </c>
      <c r="C30" s="26"/>
      <c r="D30" s="27"/>
      <c r="E30" s="22">
        <v>19</v>
      </c>
      <c r="F30" s="24">
        <v>856</v>
      </c>
      <c r="G30" s="16">
        <v>3117.9</v>
      </c>
      <c r="H30" s="23">
        <f t="shared" si="0"/>
        <v>2575.4205863799325</v>
      </c>
    </row>
  </sheetData>
  <mergeCells count="10">
    <mergeCell ref="C14:C30"/>
    <mergeCell ref="D14:D30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8"/>
  <sheetViews>
    <sheetView workbookViewId="0">
      <selection activeCell="E12" sqref="E12:E13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28" t="s">
        <v>211</v>
      </c>
      <c r="C11" s="29"/>
      <c r="D11" s="29"/>
      <c r="E11" s="29"/>
      <c r="F11" s="29"/>
      <c r="G11" s="29"/>
      <c r="H11" s="29"/>
    </row>
    <row r="12" spans="2:13" ht="15" customHeight="1" x14ac:dyDescent="0.3">
      <c r="B12" s="30" t="s">
        <v>5</v>
      </c>
      <c r="C12" s="32" t="s">
        <v>11</v>
      </c>
      <c r="D12" s="32" t="s">
        <v>6</v>
      </c>
      <c r="E12" s="32" t="s">
        <v>232</v>
      </c>
      <c r="F12" s="34" t="s">
        <v>7</v>
      </c>
      <c r="G12" s="35" t="s">
        <v>8</v>
      </c>
      <c r="H12" s="37" t="s">
        <v>9</v>
      </c>
    </row>
    <row r="13" spans="2:13" ht="33.75" customHeight="1" x14ac:dyDescent="0.3">
      <c r="B13" s="31"/>
      <c r="C13" s="33"/>
      <c r="D13" s="33"/>
      <c r="E13" s="33"/>
      <c r="F13" s="32"/>
      <c r="G13" s="36"/>
      <c r="H13" s="37"/>
    </row>
    <row r="14" spans="2:13" ht="15" customHeight="1" x14ac:dyDescent="0.3">
      <c r="B14" s="19" t="s">
        <v>212</v>
      </c>
      <c r="C14" s="26">
        <v>1750</v>
      </c>
      <c r="D14" s="27">
        <v>81</v>
      </c>
      <c r="E14" s="22">
        <v>3</v>
      </c>
      <c r="F14" s="24">
        <v>136</v>
      </c>
      <c r="G14" s="20">
        <v>559.79999999999995</v>
      </c>
      <c r="H14" s="23">
        <f>G14*POWER((($F$4+$F$6)/2-$F$8)/70,1.24)</f>
        <v>462.40111750071719</v>
      </c>
      <c r="I14" s="21"/>
    </row>
    <row r="15" spans="2:13" x14ac:dyDescent="0.3">
      <c r="B15" s="19" t="s">
        <v>213</v>
      </c>
      <c r="C15" s="26"/>
      <c r="D15" s="27"/>
      <c r="E15" s="22">
        <v>4</v>
      </c>
      <c r="F15" s="24">
        <v>181</v>
      </c>
      <c r="G15" s="20">
        <v>746.4</v>
      </c>
      <c r="H15" s="23">
        <f t="shared" ref="H15:H28" si="0">G15*POWER((($F$4+$F$6)/2-$F$8)/70,1.24)</f>
        <v>616.53482333428963</v>
      </c>
      <c r="I15" s="21"/>
    </row>
    <row r="16" spans="2:13" x14ac:dyDescent="0.3">
      <c r="B16" s="19" t="s">
        <v>214</v>
      </c>
      <c r="C16" s="26"/>
      <c r="D16" s="27"/>
      <c r="E16" s="22">
        <v>5</v>
      </c>
      <c r="F16" s="24">
        <v>226</v>
      </c>
      <c r="G16" s="20">
        <v>933</v>
      </c>
      <c r="H16" s="23">
        <f t="shared" si="0"/>
        <v>770.66852916786206</v>
      </c>
      <c r="I16" s="21"/>
    </row>
    <row r="17" spans="2:9" x14ac:dyDescent="0.3">
      <c r="B17" s="19" t="s">
        <v>215</v>
      </c>
      <c r="C17" s="26"/>
      <c r="D17" s="27"/>
      <c r="E17" s="22">
        <v>6</v>
      </c>
      <c r="F17" s="24">
        <v>271</v>
      </c>
      <c r="G17" s="20">
        <v>1119.5999999999999</v>
      </c>
      <c r="H17" s="23">
        <f t="shared" si="0"/>
        <v>924.80223500143438</v>
      </c>
      <c r="I17" s="21"/>
    </row>
    <row r="18" spans="2:9" x14ac:dyDescent="0.3">
      <c r="B18" s="19" t="s">
        <v>216</v>
      </c>
      <c r="C18" s="26"/>
      <c r="D18" s="27"/>
      <c r="E18" s="22">
        <v>7</v>
      </c>
      <c r="F18" s="24">
        <v>316</v>
      </c>
      <c r="G18" s="16">
        <v>1306.2</v>
      </c>
      <c r="H18" s="23">
        <f t="shared" si="0"/>
        <v>1078.9359408350069</v>
      </c>
    </row>
    <row r="19" spans="2:9" x14ac:dyDescent="0.3">
      <c r="B19" s="19" t="s">
        <v>217</v>
      </c>
      <c r="C19" s="26"/>
      <c r="D19" s="27"/>
      <c r="E19" s="22">
        <v>8</v>
      </c>
      <c r="F19" s="24">
        <v>361</v>
      </c>
      <c r="G19" s="16">
        <v>1492.8</v>
      </c>
      <c r="H19" s="23">
        <f t="shared" si="0"/>
        <v>1233.0696466685793</v>
      </c>
    </row>
    <row r="20" spans="2:9" x14ac:dyDescent="0.3">
      <c r="B20" s="19" t="s">
        <v>218</v>
      </c>
      <c r="C20" s="26"/>
      <c r="D20" s="27"/>
      <c r="E20" s="22">
        <v>9</v>
      </c>
      <c r="F20" s="24">
        <v>406</v>
      </c>
      <c r="G20" s="16">
        <v>1679.3999999999999</v>
      </c>
      <c r="H20" s="23">
        <f t="shared" si="0"/>
        <v>1387.2033525021516</v>
      </c>
    </row>
    <row r="21" spans="2:9" x14ac:dyDescent="0.3">
      <c r="B21" s="19" t="s">
        <v>219</v>
      </c>
      <c r="C21" s="26"/>
      <c r="D21" s="27"/>
      <c r="E21" s="22">
        <v>10</v>
      </c>
      <c r="F21" s="24">
        <v>451</v>
      </c>
      <c r="G21" s="16">
        <v>1866</v>
      </c>
      <c r="H21" s="23">
        <f t="shared" si="0"/>
        <v>1541.3370583357241</v>
      </c>
    </row>
    <row r="22" spans="2:9" ht="15.6" x14ac:dyDescent="0.3">
      <c r="B22" s="19" t="s">
        <v>220</v>
      </c>
      <c r="C22" s="26"/>
      <c r="D22" s="27"/>
      <c r="E22" s="22">
        <v>11</v>
      </c>
      <c r="F22" s="24">
        <v>496</v>
      </c>
      <c r="G22" s="16">
        <v>2052.6</v>
      </c>
      <c r="H22" s="23">
        <f t="shared" si="0"/>
        <v>1695.4707641692964</v>
      </c>
      <c r="I22" s="17"/>
    </row>
    <row r="23" spans="2:9" x14ac:dyDescent="0.3">
      <c r="B23" s="19" t="s">
        <v>221</v>
      </c>
      <c r="C23" s="26"/>
      <c r="D23" s="27"/>
      <c r="E23" s="22">
        <v>12</v>
      </c>
      <c r="F23" s="24">
        <v>541</v>
      </c>
      <c r="G23" s="16">
        <v>2239.1999999999998</v>
      </c>
      <c r="H23" s="23">
        <f t="shared" si="0"/>
        <v>1849.6044700028688</v>
      </c>
    </row>
    <row r="24" spans="2:9" x14ac:dyDescent="0.3">
      <c r="B24" s="19" t="s">
        <v>222</v>
      </c>
      <c r="C24" s="26"/>
      <c r="D24" s="27"/>
      <c r="E24" s="22">
        <v>13</v>
      </c>
      <c r="F24" s="24">
        <v>586</v>
      </c>
      <c r="G24" s="16">
        <v>2425.7999999999997</v>
      </c>
      <c r="H24" s="23">
        <f t="shared" si="0"/>
        <v>2003.7381758364411</v>
      </c>
    </row>
    <row r="25" spans="2:9" x14ac:dyDescent="0.3">
      <c r="B25" s="19" t="s">
        <v>223</v>
      </c>
      <c r="C25" s="26"/>
      <c r="D25" s="27"/>
      <c r="E25" s="22">
        <v>14</v>
      </c>
      <c r="F25" s="24">
        <v>631</v>
      </c>
      <c r="G25" s="16">
        <v>2612.4</v>
      </c>
      <c r="H25" s="23">
        <f t="shared" si="0"/>
        <v>2157.8718816700139</v>
      </c>
    </row>
    <row r="26" spans="2:9" x14ac:dyDescent="0.3">
      <c r="B26" s="19" t="s">
        <v>224</v>
      </c>
      <c r="C26" s="26"/>
      <c r="D26" s="27"/>
      <c r="E26" s="22">
        <v>15</v>
      </c>
      <c r="F26" s="24">
        <v>676</v>
      </c>
      <c r="G26" s="16">
        <v>2799</v>
      </c>
      <c r="H26" s="23">
        <f t="shared" si="0"/>
        <v>2312.005587503586</v>
      </c>
    </row>
    <row r="27" spans="2:9" x14ac:dyDescent="0.3">
      <c r="B27" s="19" t="s">
        <v>225</v>
      </c>
      <c r="C27" s="26"/>
      <c r="D27" s="27"/>
      <c r="E27" s="22">
        <v>16</v>
      </c>
      <c r="F27" s="24">
        <v>721</v>
      </c>
      <c r="G27" s="16">
        <v>2985.6</v>
      </c>
      <c r="H27" s="23">
        <f t="shared" si="0"/>
        <v>2466.1392933371585</v>
      </c>
    </row>
    <row r="28" spans="2:9" x14ac:dyDescent="0.3">
      <c r="B28" s="19" t="s">
        <v>231</v>
      </c>
      <c r="C28" s="26"/>
      <c r="D28" s="27"/>
      <c r="E28" s="22">
        <v>17</v>
      </c>
      <c r="F28" s="25">
        <v>766</v>
      </c>
      <c r="G28" s="16">
        <v>3172.2</v>
      </c>
      <c r="H28" s="23">
        <f t="shared" si="0"/>
        <v>2620.2729991707306</v>
      </c>
    </row>
  </sheetData>
  <mergeCells count="10">
    <mergeCell ref="C14:C28"/>
    <mergeCell ref="D14:D28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tabSelected="1" workbookViewId="0">
      <selection activeCell="J13" sqref="J13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3" ht="15.6" x14ac:dyDescent="0.3">
      <c r="B2" s="1"/>
      <c r="C2" s="2" t="s">
        <v>0</v>
      </c>
      <c r="D2" s="2"/>
      <c r="E2" s="3"/>
      <c r="F2" s="3"/>
      <c r="G2" s="4"/>
    </row>
    <row r="3" spans="2:13" ht="16.2" thickBot="1" x14ac:dyDescent="0.35">
      <c r="B3" s="5"/>
      <c r="C3" s="6"/>
      <c r="D3" s="6"/>
      <c r="E3" s="6"/>
      <c r="F3" s="6"/>
      <c r="G3" s="7"/>
    </row>
    <row r="4" spans="2:13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3" ht="16.2" thickBot="1" x14ac:dyDescent="0.35">
      <c r="B5" s="5"/>
      <c r="C5" s="6"/>
      <c r="D5" s="6"/>
      <c r="E5" s="6"/>
      <c r="F5" s="10"/>
      <c r="G5" s="7"/>
    </row>
    <row r="6" spans="2:13" ht="16.2" thickBot="1" x14ac:dyDescent="0.35">
      <c r="B6" s="5" t="s">
        <v>2</v>
      </c>
      <c r="C6" s="6"/>
      <c r="D6" s="6"/>
      <c r="E6" s="6"/>
      <c r="F6" s="8">
        <v>70</v>
      </c>
      <c r="G6" s="7"/>
      <c r="J6" t="s">
        <v>3</v>
      </c>
      <c r="M6" s="11">
        <f>(F4+F6)/2-F8</f>
        <v>60</v>
      </c>
    </row>
    <row r="7" spans="2:13" ht="16.2" thickBot="1" x14ac:dyDescent="0.35">
      <c r="B7" s="5"/>
      <c r="C7" s="6"/>
      <c r="D7" s="6"/>
      <c r="E7" s="6"/>
      <c r="F7" s="10"/>
      <c r="G7" s="7"/>
    </row>
    <row r="8" spans="2:13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3" ht="15.6" x14ac:dyDescent="0.3">
      <c r="B9" s="12"/>
      <c r="C9" s="13"/>
      <c r="D9" s="13"/>
      <c r="E9" s="13"/>
      <c r="F9" s="14"/>
      <c r="G9" s="15"/>
    </row>
    <row r="11" spans="2:13" ht="17.399999999999999" x14ac:dyDescent="0.3">
      <c r="B11" s="28" t="s">
        <v>198</v>
      </c>
      <c r="C11" s="29"/>
      <c r="D11" s="29"/>
      <c r="E11" s="29"/>
      <c r="F11" s="29"/>
      <c r="G11" s="29"/>
      <c r="H11" s="29"/>
    </row>
    <row r="12" spans="2:13" ht="15" customHeight="1" x14ac:dyDescent="0.3">
      <c r="B12" s="30" t="s">
        <v>5</v>
      </c>
      <c r="C12" s="32" t="s">
        <v>11</v>
      </c>
      <c r="D12" s="32" t="s">
        <v>6</v>
      </c>
      <c r="E12" s="32" t="s">
        <v>232</v>
      </c>
      <c r="F12" s="34" t="s">
        <v>7</v>
      </c>
      <c r="G12" s="35" t="s">
        <v>8</v>
      </c>
      <c r="H12" s="37" t="s">
        <v>9</v>
      </c>
    </row>
    <row r="13" spans="2:13" ht="33.75" customHeight="1" x14ac:dyDescent="0.3">
      <c r="B13" s="31"/>
      <c r="C13" s="33"/>
      <c r="D13" s="33"/>
      <c r="E13" s="33"/>
      <c r="F13" s="32"/>
      <c r="G13" s="36"/>
      <c r="H13" s="37"/>
    </row>
    <row r="14" spans="2:13" ht="15" customHeight="1" x14ac:dyDescent="0.3">
      <c r="B14" s="19" t="s">
        <v>199</v>
      </c>
      <c r="C14" s="38">
        <v>2000</v>
      </c>
      <c r="D14" s="41">
        <v>81</v>
      </c>
      <c r="E14" s="22">
        <v>3</v>
      </c>
      <c r="F14" s="24">
        <v>136</v>
      </c>
      <c r="G14" s="20">
        <v>626.09999999999991</v>
      </c>
      <c r="H14" s="23">
        <f>G14*POWER((($F$4+$F$6)/2-$F$8)/70,1.24)</f>
        <v>517.16566571489636</v>
      </c>
      <c r="I14" s="21"/>
    </row>
    <row r="15" spans="2:13" x14ac:dyDescent="0.3">
      <c r="B15" s="19" t="s">
        <v>200</v>
      </c>
      <c r="C15" s="39"/>
      <c r="D15" s="42"/>
      <c r="E15" s="22">
        <v>4</v>
      </c>
      <c r="F15" s="24">
        <v>181</v>
      </c>
      <c r="G15" s="20">
        <v>834.8</v>
      </c>
      <c r="H15" s="23">
        <f t="shared" ref="H15:H25" si="0">G15*POWER((($F$4+$F$6)/2-$F$8)/70,1.24)</f>
        <v>689.55422095319523</v>
      </c>
      <c r="I15" s="21"/>
    </row>
    <row r="16" spans="2:13" x14ac:dyDescent="0.3">
      <c r="B16" s="19" t="s">
        <v>201</v>
      </c>
      <c r="C16" s="39"/>
      <c r="D16" s="42"/>
      <c r="E16" s="22">
        <v>5</v>
      </c>
      <c r="F16" s="24">
        <v>226</v>
      </c>
      <c r="G16" s="20">
        <v>1043.5</v>
      </c>
      <c r="H16" s="23">
        <f t="shared" si="0"/>
        <v>861.94277619149409</v>
      </c>
      <c r="I16" s="21"/>
    </row>
    <row r="17" spans="2:9" x14ac:dyDescent="0.3">
      <c r="B17" s="19" t="s">
        <v>202</v>
      </c>
      <c r="C17" s="39"/>
      <c r="D17" s="42"/>
      <c r="E17" s="22">
        <v>6</v>
      </c>
      <c r="F17" s="24">
        <v>271</v>
      </c>
      <c r="G17" s="20">
        <v>1252.1999999999998</v>
      </c>
      <c r="H17" s="23">
        <f t="shared" si="0"/>
        <v>1034.3313314297927</v>
      </c>
      <c r="I17" s="21"/>
    </row>
    <row r="18" spans="2:9" x14ac:dyDescent="0.3">
      <c r="B18" s="19" t="s">
        <v>203</v>
      </c>
      <c r="C18" s="39"/>
      <c r="D18" s="42"/>
      <c r="E18" s="22">
        <v>7</v>
      </c>
      <c r="F18" s="24">
        <v>316</v>
      </c>
      <c r="G18" s="16">
        <v>1460.8999999999999</v>
      </c>
      <c r="H18" s="23">
        <f t="shared" si="0"/>
        <v>1206.7198866680917</v>
      </c>
    </row>
    <row r="19" spans="2:9" x14ac:dyDescent="0.3">
      <c r="B19" s="19" t="s">
        <v>204</v>
      </c>
      <c r="C19" s="39"/>
      <c r="D19" s="42"/>
      <c r="E19" s="22">
        <v>8</v>
      </c>
      <c r="F19" s="24">
        <v>361</v>
      </c>
      <c r="G19" s="16">
        <v>1669.6</v>
      </c>
      <c r="H19" s="23">
        <f t="shared" si="0"/>
        <v>1379.1084419063905</v>
      </c>
    </row>
    <row r="20" spans="2:9" x14ac:dyDescent="0.3">
      <c r="B20" s="19" t="s">
        <v>205</v>
      </c>
      <c r="C20" s="39"/>
      <c r="D20" s="42"/>
      <c r="E20" s="22">
        <v>9</v>
      </c>
      <c r="F20" s="24">
        <v>406</v>
      </c>
      <c r="G20" s="16">
        <v>1878.3</v>
      </c>
      <c r="H20" s="23">
        <f t="shared" si="0"/>
        <v>1551.4969971446894</v>
      </c>
    </row>
    <row r="21" spans="2:9" x14ac:dyDescent="0.3">
      <c r="B21" s="19" t="s">
        <v>206</v>
      </c>
      <c r="C21" s="39"/>
      <c r="D21" s="42"/>
      <c r="E21" s="22">
        <v>10</v>
      </c>
      <c r="F21" s="24">
        <v>451</v>
      </c>
      <c r="G21" s="16">
        <v>2087</v>
      </c>
      <c r="H21" s="23">
        <f t="shared" si="0"/>
        <v>1723.8855523829882</v>
      </c>
    </row>
    <row r="22" spans="2:9" ht="15.6" x14ac:dyDescent="0.3">
      <c r="B22" s="19" t="s">
        <v>207</v>
      </c>
      <c r="C22" s="39"/>
      <c r="D22" s="42"/>
      <c r="E22" s="22">
        <v>11</v>
      </c>
      <c r="F22" s="24">
        <v>496</v>
      </c>
      <c r="G22" s="16">
        <v>2295.6999999999998</v>
      </c>
      <c r="H22" s="23">
        <f t="shared" si="0"/>
        <v>1896.2741076212869</v>
      </c>
      <c r="I22" s="17"/>
    </row>
    <row r="23" spans="2:9" x14ac:dyDescent="0.3">
      <c r="B23" s="19" t="s">
        <v>208</v>
      </c>
      <c r="C23" s="39"/>
      <c r="D23" s="42"/>
      <c r="E23" s="22">
        <v>12</v>
      </c>
      <c r="F23" s="24">
        <v>541</v>
      </c>
      <c r="G23" s="16">
        <v>2504.3999999999996</v>
      </c>
      <c r="H23" s="23">
        <f t="shared" si="0"/>
        <v>2068.6626628595855</v>
      </c>
    </row>
    <row r="24" spans="2:9" x14ac:dyDescent="0.3">
      <c r="B24" s="19" t="s">
        <v>209</v>
      </c>
      <c r="C24" s="39"/>
      <c r="D24" s="42"/>
      <c r="E24" s="22">
        <v>13</v>
      </c>
      <c r="F24" s="24">
        <v>586</v>
      </c>
      <c r="G24" s="16">
        <v>2713.1</v>
      </c>
      <c r="H24" s="23">
        <f t="shared" si="0"/>
        <v>2241.0512180978849</v>
      </c>
    </row>
    <row r="25" spans="2:9" x14ac:dyDescent="0.3">
      <c r="B25" s="19" t="s">
        <v>210</v>
      </c>
      <c r="C25" s="40"/>
      <c r="D25" s="43"/>
      <c r="E25" s="22">
        <v>14</v>
      </c>
      <c r="F25" s="24">
        <v>631</v>
      </c>
      <c r="G25" s="16">
        <v>2921.7999999999997</v>
      </c>
      <c r="H25" s="23">
        <f t="shared" si="0"/>
        <v>2413.4397733361834</v>
      </c>
    </row>
  </sheetData>
  <mergeCells count="10">
    <mergeCell ref="C14:C25"/>
    <mergeCell ref="D14:D25"/>
    <mergeCell ref="B11:H11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ELLIPSE P V 300</vt:lpstr>
      <vt:lpstr>ELLIPSE P V 500</vt:lpstr>
      <vt:lpstr>ELLIPSE P V 750</vt:lpstr>
      <vt:lpstr>ELLIPSE P V 1000</vt:lpstr>
      <vt:lpstr>ELLIPSE P V 1250</vt:lpstr>
      <vt:lpstr>ELLIPSE P V 1500</vt:lpstr>
      <vt:lpstr>ELLIPSE P V 1750</vt:lpstr>
      <vt:lpstr>ELLIPSE P V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Евгений О. Ходяшов</cp:lastModifiedBy>
  <dcterms:created xsi:type="dcterms:W3CDTF">2015-06-05T18:19:34Z</dcterms:created>
  <dcterms:modified xsi:type="dcterms:W3CDTF">2026-02-10T10:13:27Z</dcterms:modified>
</cp:coreProperties>
</file>