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server\data\PTO\A0096\Технические характеристики\Элеганты\"/>
    </mc:Choice>
  </mc:AlternateContent>
  <bookViews>
    <workbookView xWindow="-105" yWindow="-105" windowWidth="23250" windowHeight="12570" tabRatio="852" activeTab="2"/>
  </bookViews>
  <sheets>
    <sheet name="Элегант плюс 80х400-1то" sheetId="23" r:id="rId1"/>
    <sheet name="Элегант плюс 130х400-1то" sheetId="10" r:id="rId2"/>
    <sheet name="Элегант плюс 130х400-2то" sheetId="9" r:id="rId3"/>
    <sheet name="Элегант плюс 130х400-3то" sheetId="27" r:id="rId4"/>
    <sheet name="Элегант плюс 130х400-4то" sheetId="28" r:id="rId5"/>
    <sheet name="Элегант плюс 180х400-3то" sheetId="24" r:id="rId6"/>
    <sheet name="Элегант плюс 180х400-6то" sheetId="29" r:id="rId7"/>
    <sheet name="Элегант плюс 230х400-4то" sheetId="25" r:id="rId8"/>
    <sheet name="Элегант плюс 230х400-6то" sheetId="26" r:id="rId9"/>
    <sheet name="Элегант плюс 230х400-8то" sheetId="3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30" l="1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K6" i="30"/>
  <c r="G15" i="26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14" i="26"/>
  <c r="G15" i="25" l="1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14" i="25"/>
  <c r="G15" i="29"/>
  <c r="G16" i="29"/>
  <c r="G17" i="29"/>
  <c r="G18" i="29"/>
  <c r="G19" i="29"/>
  <c r="G20" i="29"/>
  <c r="G21" i="29"/>
  <c r="G22" i="29"/>
  <c r="G23" i="29"/>
  <c r="G24" i="29"/>
  <c r="G25" i="29"/>
  <c r="G26" i="29"/>
  <c r="G27" i="29"/>
  <c r="G28" i="29"/>
  <c r="G29" i="29"/>
  <c r="G30" i="29"/>
  <c r="G31" i="29"/>
  <c r="G32" i="29"/>
  <c r="G14" i="29"/>
  <c r="K6" i="29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14" i="24"/>
  <c r="G32" i="28" l="1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K6" i="28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14" i="27"/>
  <c r="K6" i="27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14" i="9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14" i="23"/>
  <c r="K6" i="26"/>
  <c r="K6" i="25"/>
  <c r="K6" i="24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14" i="10"/>
  <c r="K6" i="23" l="1"/>
  <c r="K6" i="10" l="1"/>
  <c r="K6" i="9"/>
</calcChain>
</file>

<file path=xl/sharedStrings.xml><?xml version="1.0" encoding="utf-8"?>
<sst xmlns="http://schemas.openxmlformats.org/spreadsheetml/2006/main" count="320" uniqueCount="212">
  <si>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</si>
  <si>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</si>
  <si>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</si>
  <si>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</si>
  <si>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</si>
  <si>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</si>
  <si>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</si>
  <si>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</si>
  <si>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   (не заполняется).</t>
  </si>
  <si>
    <t>Ширина кожуха, мм</t>
  </si>
  <si>
    <t>Высота кожуха, мм</t>
  </si>
  <si>
    <t>Длина кожуха, мм</t>
  </si>
  <si>
    <t>Элегант плюс 130х400-1то</t>
  </si>
  <si>
    <t>Элегант плюс 130х400х500 - 1то</t>
  </si>
  <si>
    <t>Элегант плюс 130х400х600 - 1то</t>
  </si>
  <si>
    <t>Элегант плюс 130х400х700 - 1то</t>
  </si>
  <si>
    <t>Элегант плюс 130х400х800 - 1то</t>
  </si>
  <si>
    <t>Элегант плюс 130х400х900 - 1то</t>
  </si>
  <si>
    <t>Элегант плюс 130х400х1000 - 1то</t>
  </si>
  <si>
    <t>Элегант плюс 130х400х1100 - 1то</t>
  </si>
  <si>
    <t>Элегант плюс 130х400х1200 - 1то</t>
  </si>
  <si>
    <t>Элегант плюс 130х400х1300 - 1то</t>
  </si>
  <si>
    <t>Элегант плюс 130х400х1400 - 1то</t>
  </si>
  <si>
    <t>Элегант плюс 130х400х1500 - 1то</t>
  </si>
  <si>
    <t>Элегант плюс 130х400х1600 - 1то</t>
  </si>
  <si>
    <t>Элегант плюс 130х400х1700 - 1то</t>
  </si>
  <si>
    <t>Элегант плюс 130х400х1800 - 1то</t>
  </si>
  <si>
    <t>Элегант плюс 130х400х1900 - 1то</t>
  </si>
  <si>
    <t>Элегант плюс 130х400х2000 - 1то</t>
  </si>
  <si>
    <t>Элегант плюс 130х400х2100 - 1то</t>
  </si>
  <si>
    <t>Элегант плюс 130х400х2200 - 1то</t>
  </si>
  <si>
    <t>Элегант плюс 130х400х2300 - 1то</t>
  </si>
  <si>
    <t>Элегант плюс 80х400 - 1то</t>
  </si>
  <si>
    <t>Элегант плюс 80х400х500 - 1то</t>
  </si>
  <si>
    <t>Элегант плюс 80х400х600 - 1то</t>
  </si>
  <si>
    <t>Элегант плюс 80х400х700 - 1то</t>
  </si>
  <si>
    <t>Элегант плюс 80х400х800 - 1то</t>
  </si>
  <si>
    <t>Элегант плюс 80х400х900 - 1то</t>
  </si>
  <si>
    <t>Элегант плюс 80х400х1000 - 1то</t>
  </si>
  <si>
    <t>Элегант плюс 80х400х1100 - 1то</t>
  </si>
  <si>
    <t>Элегант плюс 80х400х1200 - 1то</t>
  </si>
  <si>
    <t>Элегант плюс 80х400х1300 - 1то</t>
  </si>
  <si>
    <t>Элегант плюс 80х400х1400 - 1то</t>
  </si>
  <si>
    <t>Элегант плюс 80х400х1500 - 1то</t>
  </si>
  <si>
    <t>Элегант плюс 80х400х1600 - 1то</t>
  </si>
  <si>
    <t>Элегант плюс 80х400х1700 - 1то</t>
  </si>
  <si>
    <t>Элегант плюс 80х400х1800 - 1то</t>
  </si>
  <si>
    <t>Элегант плюс 80х400х1900 - 1то</t>
  </si>
  <si>
    <t>Элегант плюс 80х400х2000 - 1то</t>
  </si>
  <si>
    <t>Элегант плюс 80х400х2100 - 1то</t>
  </si>
  <si>
    <t>Элегант плюс 80х400х2200 - 1то</t>
  </si>
  <si>
    <t>Элегант плюс 80х400х2300 - 1то</t>
  </si>
  <si>
    <t>Элегант плюс 130х400-2то</t>
  </si>
  <si>
    <t>Элегант плюс 130х400х500 - 2то</t>
  </si>
  <si>
    <t>Элегант плюс 130х400х600 - 2то</t>
  </si>
  <si>
    <t>Элегант плюс 130х400х700 - 2то</t>
  </si>
  <si>
    <t>Элегант плюс 130х400х800 - 2то</t>
  </si>
  <si>
    <t>Элегант плюс 130х400х900 - 2то</t>
  </si>
  <si>
    <t>Элегант плюс 130х400х1000 - 2то</t>
  </si>
  <si>
    <t>Элегант плюс 130х400х1100 - 2то</t>
  </si>
  <si>
    <t>Элегант плюс 130х400х1200 - 2то</t>
  </si>
  <si>
    <t>Элегант плюс 130х400х1300 - 2то</t>
  </si>
  <si>
    <t>Элегант плюс 130х400х1400 - 2то</t>
  </si>
  <si>
    <t>Элегант плюс 130х400х1500 - 2то</t>
  </si>
  <si>
    <t>Элегант плюс 130х400х1600 - 2то</t>
  </si>
  <si>
    <t>Элегант плюс 130х400х1700 - 2то</t>
  </si>
  <si>
    <t>Элегант плюс 130х400х1800 - 2то</t>
  </si>
  <si>
    <t>Элегант плюс 130х400х1900 - 2то</t>
  </si>
  <si>
    <t>Элегант плюс 130х400х2000 - 2то</t>
  </si>
  <si>
    <t>Элегант плюс 130х400х2100 - 2то</t>
  </si>
  <si>
    <t>Элегант плюс 130х400х2200 - 2то</t>
  </si>
  <si>
    <t>Элегант плюс 130х400х2300 - 2то</t>
  </si>
  <si>
    <t>Элегант плюс 130х400-3то</t>
  </si>
  <si>
    <t>Элегант плюс 130х400х500 - 3то</t>
  </si>
  <si>
    <t>Элегант плюс 130х400х600 - 3то</t>
  </si>
  <si>
    <t>Элегант плюс 130х400х700 - 3то</t>
  </si>
  <si>
    <t>Элегант плюс 130х400х800 - 3то</t>
  </si>
  <si>
    <t>Элегант плюс 130х400х900 - 3то</t>
  </si>
  <si>
    <t>Элегант плюс 130х400х1000 - 3то</t>
  </si>
  <si>
    <t>Элегант плюс 130х400х1100 - 3то</t>
  </si>
  <si>
    <t>Элегант плюс 130х400х1200 - 3то</t>
  </si>
  <si>
    <t>Элегант плюс 130х400х1300 - 3то</t>
  </si>
  <si>
    <t>Элегант плюс 130х400х1400 - 3то</t>
  </si>
  <si>
    <t>Элегант плюс 130х400х1500 - 3то</t>
  </si>
  <si>
    <t>Элегант плюс 130х400х1600 - 3то</t>
  </si>
  <si>
    <t>Элегант плюс 130х400х1700 - 3то</t>
  </si>
  <si>
    <t>Элегант плюс 130х400х1800 - 3то</t>
  </si>
  <si>
    <t>Элегант плюс 130х400х1900 - 3то</t>
  </si>
  <si>
    <t>Элегант плюс 130х400х2000 - 3то</t>
  </si>
  <si>
    <t>Элегант плюс 130х400х2100 - 3то</t>
  </si>
  <si>
    <t>Элегант плюс 130х400х2200 - 3то</t>
  </si>
  <si>
    <t>Элегант плюс 130х400х2300 - 3то</t>
  </si>
  <si>
    <t>Элегант плюс 130х400-4то</t>
  </si>
  <si>
    <t>Элегант плюс 130х400х500 - 4то</t>
  </si>
  <si>
    <t>Элегант плюс 130х400х600 - 4то</t>
  </si>
  <si>
    <t>Элегант плюс 130х400х700 - 4то</t>
  </si>
  <si>
    <t>Элегант плюс 130х400х800 - 4то</t>
  </si>
  <si>
    <t>Элегант плюс 130х400х900 - 4то</t>
  </si>
  <si>
    <t>Элегант плюс 130х400х1000 - 4то</t>
  </si>
  <si>
    <t>Элегант плюс 130х400х1100 - 4то</t>
  </si>
  <si>
    <t>Элегант плюс 130х400х1200 - 4то</t>
  </si>
  <si>
    <t>Элегант плюс 130х400х1300 - 4то</t>
  </si>
  <si>
    <t>Элегант плюс 130х400х1400 - 4то</t>
  </si>
  <si>
    <t>Элегант плюс 130х400х1500 - 4то</t>
  </si>
  <si>
    <t>Элегант плюс 130х400х1600 - 4то</t>
  </si>
  <si>
    <t>Элегант плюс 130х400х1700 - 4то</t>
  </si>
  <si>
    <t>Элегант плюс 130х400х1800 - 4то</t>
  </si>
  <si>
    <t>Элегант плюс 130х400х1900 - 4то</t>
  </si>
  <si>
    <t>Элегант плюс 130х400х2000 - 4то</t>
  </si>
  <si>
    <t>Элегант плюс 130х400х2100 - 4то</t>
  </si>
  <si>
    <t>Элегант плюс 130х400х2200 - 4то</t>
  </si>
  <si>
    <t>Элегант плюс 130х400х2300 - 4то</t>
  </si>
  <si>
    <t>Элегант плюс 180х400-3то</t>
  </si>
  <si>
    <t>Элегант плюс 180х400х500 - 3то</t>
  </si>
  <si>
    <t>Элегант плюс 180х400х600 - 3то</t>
  </si>
  <si>
    <t>Элегант плюс 180х400х700 - 3то</t>
  </si>
  <si>
    <t>Элегант плюс 180х400х800 - 3то</t>
  </si>
  <si>
    <t>Элегант плюс 180х400х900 - 3то</t>
  </si>
  <si>
    <t>Элегант плюс 180х400х1000 - 3то</t>
  </si>
  <si>
    <t>Элегант плюс 180х400х1100 - 3то</t>
  </si>
  <si>
    <t>Элегант плюс 180х400х1200 - 3то</t>
  </si>
  <si>
    <t>Элегант плюс 180х400х1300 - 3то</t>
  </si>
  <si>
    <t>Элегант плюс 180х400х1400 - 3то</t>
  </si>
  <si>
    <t>Элегант плюс 180х400х1500 - 3то</t>
  </si>
  <si>
    <t>Элегант плюс 180х400х1600 - 3то</t>
  </si>
  <si>
    <t>Элегант плюс 180х400х1700 - 3то</t>
  </si>
  <si>
    <t>Элегант плюс 180х400х1800 - 3то</t>
  </si>
  <si>
    <t>Элегант плюс 180х400х1900 - 3то</t>
  </si>
  <si>
    <t>Элегант плюс 180х400х2000 - 3то</t>
  </si>
  <si>
    <t>Элегант плюс 180х400х2100 - 3то</t>
  </si>
  <si>
    <t>Элегант плюс 180х400х2200 - 3то</t>
  </si>
  <si>
    <t>Элегант плюс 180х400х2300 - 3то</t>
  </si>
  <si>
    <t>Элегант плюс 180х400-6то</t>
  </si>
  <si>
    <t>Элегант плюс 180х400х500 - 6то</t>
  </si>
  <si>
    <t>Элегант плюс 180х400х600 - 6то</t>
  </si>
  <si>
    <t>Элегант плюс 180х400х700 - 6то</t>
  </si>
  <si>
    <t>Элегант плюс 180х400х800 - 6то</t>
  </si>
  <si>
    <t>Элегант плюс 180х400х900 - 6то</t>
  </si>
  <si>
    <t>Элегант плюс 180х400х1000 - 6то</t>
  </si>
  <si>
    <t>Элегант плюс 180х400х1100 - 6то</t>
  </si>
  <si>
    <t>Элегант плюс 180х400х1200 - 6то</t>
  </si>
  <si>
    <t>Элегант плюс 180х400х1300 - 6то</t>
  </si>
  <si>
    <t>Элегант плюс 180х400х1400 - 6то</t>
  </si>
  <si>
    <t>Элегант плюс 180х400х1500 - 6то</t>
  </si>
  <si>
    <t>Элегант плюс 180х400х1600 - 6то</t>
  </si>
  <si>
    <t>Элегант плюс 180х400х1700 - 6то</t>
  </si>
  <si>
    <t>Элегант плюс 180х400х1800 - 6то</t>
  </si>
  <si>
    <t>Элегант плюс 180х400х1900 - 6то</t>
  </si>
  <si>
    <t>Элегант плюс 180х400х2000 - 6то</t>
  </si>
  <si>
    <t>Элегант плюс 180х400х2100 - 6то</t>
  </si>
  <si>
    <t>Элегант плюс 180х400х2200 - 6то</t>
  </si>
  <si>
    <t>Элегант плюс 180х400х2300 - 6то</t>
  </si>
  <si>
    <t>Элегант плюс 230х400-4то</t>
  </si>
  <si>
    <t>Элегант плюс 230х400х500 - 4то</t>
  </si>
  <si>
    <t>Элегант плюс 230х400х600 - 4то</t>
  </si>
  <si>
    <t>Элегант плюс 230х400х700 - 4то</t>
  </si>
  <si>
    <t>Элегант плюс 230х400х800 - 4то</t>
  </si>
  <si>
    <t>Элегант плюс 230х400х900 - 4то</t>
  </si>
  <si>
    <t>Элегант плюс 230х400х1000 - 4то</t>
  </si>
  <si>
    <t>Элегант плюс 230х400х1100 - 4то</t>
  </si>
  <si>
    <t>Элегант плюс 230х400х1200 - 4то</t>
  </si>
  <si>
    <t>Элегант плюс 230х400х1300 - 4то</t>
  </si>
  <si>
    <t>Элегант плюс 230х400х1400 - 4то</t>
  </si>
  <si>
    <t>Элегант плюс 230х400х1500 - 4то</t>
  </si>
  <si>
    <t>Элегант плюс 230х400х1600 - 4то</t>
  </si>
  <si>
    <t>Элегант плюс 230х400х1700 - 4то</t>
  </si>
  <si>
    <t>Элегант плюс 230х400х1800 - 4то</t>
  </si>
  <si>
    <t>Элегант плюс 230х400х1900 - 4то</t>
  </si>
  <si>
    <t>Элегант плюс 230х400х2000 - 4то</t>
  </si>
  <si>
    <t>Элегант плюс 230х400х2100 - 4то</t>
  </si>
  <si>
    <t>Элегант плюс 230х400х2200 - 4то</t>
  </si>
  <si>
    <t>Элегант плюс 230х400х2300 - 4то</t>
  </si>
  <si>
    <t>Элегант плюс 230х400-6то</t>
  </si>
  <si>
    <t>Элегант плюс 230х400х500 - 6то</t>
  </si>
  <si>
    <t>Элегант плюс 230х400х600 - 6то</t>
  </si>
  <si>
    <t>Элегант плюс 230х400х700 - 6то</t>
  </si>
  <si>
    <t>Элегант плюс 230х400х800 - 6то</t>
  </si>
  <si>
    <t>Элегант плюс 230х400х900 - 6то</t>
  </si>
  <si>
    <t>Элегант плюс 230х400х1000 - 6то</t>
  </si>
  <si>
    <t>Элегант плюс 230х400х1100 - 6то</t>
  </si>
  <si>
    <t>Элегант плюс 230х400х1200 - 6то</t>
  </si>
  <si>
    <t>Элегант плюс 230х400х1300 - 6то</t>
  </si>
  <si>
    <t>Элегант плюс 230х400х1400 - 6то</t>
  </si>
  <si>
    <t>Элегант плюс 230х400х1500 - 6то</t>
  </si>
  <si>
    <t>Элегант плюс 230х400х1600 - 6то</t>
  </si>
  <si>
    <t>Элегант плюс 230х400х1700 - 6то</t>
  </si>
  <si>
    <t>Элегант плюс 230х400х1800 - 6то</t>
  </si>
  <si>
    <t>Элегант плюс 230х400х1900 - 6то</t>
  </si>
  <si>
    <t>Элегант плюс 230х400х2000 - 6то</t>
  </si>
  <si>
    <t>Элегант плюс 230х400х2100 - 6то</t>
  </si>
  <si>
    <t>Элегант плюс 230х400х2200 - 6то</t>
  </si>
  <si>
    <t>Элегант плюс 230х400х2300 - 6то</t>
  </si>
  <si>
    <t>Элегант плюс 230х400-8то</t>
  </si>
  <si>
    <t>Элегант плюс 230х400х500 - 8то</t>
  </si>
  <si>
    <t>Элегант плюс 230х400х600 - 8то</t>
  </si>
  <si>
    <t>Элегант плюс 230х400х700 - 8то</t>
  </si>
  <si>
    <t>Элегант плюс 230х400х800 - 8то</t>
  </si>
  <si>
    <t>Элегант плюс 230х400х900 - 8то</t>
  </si>
  <si>
    <t>Элегант плюс 230х400х1000 - 8то</t>
  </si>
  <si>
    <t>Элегант плюс 230х400х1100 - 8то</t>
  </si>
  <si>
    <t>Элегант плюс 230х400х1200 - 8то</t>
  </si>
  <si>
    <t>Элегант плюс 230х400х1300 - 8то</t>
  </si>
  <si>
    <t>Элегант плюс 230х400х1400 - 8то</t>
  </si>
  <si>
    <t>Элегант плюс 230х400х1500 - 8то</t>
  </si>
  <si>
    <t>Элегант плюс 230х400х1600 - 8то</t>
  </si>
  <si>
    <t>Элегант плюс 230х400х1700 - 8то</t>
  </si>
  <si>
    <t>Элегант плюс 230х400х1800 - 8то</t>
  </si>
  <si>
    <t>Элегант плюс 230х400х1900 - 8то</t>
  </si>
  <si>
    <t>Элегант плюс 230х400х2000 - 8то</t>
  </si>
  <si>
    <t>Элегант плюс 230х400х2100 - 8то</t>
  </si>
  <si>
    <t>Элегант плюс 230х400х2200 - 8то</t>
  </si>
  <si>
    <t>Элегант плюс 230х400х2300 - 8то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</si>
</sst>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405DBC6-59DF-4AFC-9DF3-8EA908C616D3}"/>
            </a:ext>
          </a:extLst>
        </xdr:cNvPr>
        <xdr:cNvSpPr/>
      </xdr:nvSpPr>
      <xdr:spPr>
        <a:xfrm>
          <a:off x="695706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949AD7E-8C1B-4353-9E1A-E4878D5C1DB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F3FC56F-8A57-424F-8312-877D255E1754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3912089-BA76-464E-8E9D-BDE9CF9F8AE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9C9D9AB-337A-495B-9CFA-AFD552C9D4DF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F63B471-24D8-4E9E-8038-1E5D1206D62B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F2F8C57C-14B6-49D8-A717-83960E9A62FB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0264936-60B8-4860-982A-901F7DD292D1}"/>
            </a:ext>
          </a:extLst>
        </xdr:cNvPr>
        <xdr:cNvSpPr/>
      </xdr:nvSpPr>
      <xdr:spPr>
        <a:xfrm>
          <a:off x="75209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852E7A52-7208-4B19-AAA0-7294B0F7A32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88268DC3-ECB0-44BD-8D23-98D0582ABB8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E4" sqref="E4"/>
    </sheetView>
  </sheetViews>
  <sheetFormatPr defaultRowHeight="15" x14ac:dyDescent="0.25"/>
  <cols>
    <col min="1" max="1" width="3.28515625" customWidth="1"/>
    <col min="2" max="2" width="29.7109375" customWidth="1"/>
    <col min="3" max="3" width="10.42578125" customWidth="1"/>
    <col min="4" max="4" width="10" customWidth="1"/>
    <col min="5" max="5" width="10.140625" customWidth="1"/>
    <col min="6" max="6" width="18.42578125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0"/>
      <c r="D2" s="31" t="s">
        <v>0</v>
      </c>
      <c r="E2" s="30"/>
      <c r="F2" s="30"/>
    </row>
    <row r="3" spans="2:13" ht="16.5" thickBot="1" x14ac:dyDescent="0.3">
      <c r="B3" s="32"/>
      <c r="C3" s="2"/>
      <c r="D3" s="2"/>
      <c r="E3" s="2"/>
      <c r="F3" s="3"/>
    </row>
    <row r="4" spans="2:13" ht="16.5" thickBot="1" x14ac:dyDescent="0.3">
      <c r="B4" s="4" t="s">
        <v>1</v>
      </c>
      <c r="D4" s="30"/>
      <c r="E4" s="6"/>
      <c r="F4" s="5"/>
      <c r="I4" s="7" t="s">
        <v>8</v>
      </c>
    </row>
    <row r="5" spans="2:13" ht="16.5" thickBot="1" x14ac:dyDescent="0.3">
      <c r="B5" s="4"/>
      <c r="D5" s="30"/>
      <c r="E5" s="33"/>
      <c r="F5" s="5"/>
    </row>
    <row r="6" spans="2:13" ht="16.5" thickBot="1" x14ac:dyDescent="0.3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5" thickBot="1" x14ac:dyDescent="0.3">
      <c r="B7" s="4"/>
      <c r="D7" s="30"/>
      <c r="E7" s="33"/>
      <c r="F7" s="5"/>
    </row>
    <row r="8" spans="2:13" ht="16.5" thickBot="1" x14ac:dyDescent="0.3">
      <c r="B8" s="4" t="s">
        <v>4</v>
      </c>
      <c r="D8" s="30"/>
      <c r="E8" s="6"/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38" t="s">
        <v>32</v>
      </c>
      <c r="C11" s="39"/>
      <c r="D11" s="39"/>
      <c r="E11" s="39"/>
      <c r="F11" s="39"/>
      <c r="G11" s="39"/>
      <c r="I11" s="24"/>
      <c r="J11" s="25"/>
      <c r="K11" s="25"/>
      <c r="L11" s="25"/>
      <c r="M11" s="25"/>
    </row>
    <row r="12" spans="2:13" ht="15.6" customHeight="1" x14ac:dyDescent="0.25">
      <c r="B12" s="40" t="s">
        <v>5</v>
      </c>
      <c r="C12" s="42" t="s">
        <v>9</v>
      </c>
      <c r="D12" s="42" t="s">
        <v>10</v>
      </c>
      <c r="E12" s="44" t="s">
        <v>11</v>
      </c>
      <c r="F12" s="45" t="s">
        <v>6</v>
      </c>
      <c r="G12" s="47" t="s">
        <v>7</v>
      </c>
      <c r="I12" s="26"/>
      <c r="J12" s="23"/>
      <c r="K12" s="23"/>
      <c r="L12" s="23"/>
      <c r="M12" s="23"/>
    </row>
    <row r="13" spans="2:13" ht="32.450000000000003" customHeight="1" x14ac:dyDescent="0.25">
      <c r="B13" s="41"/>
      <c r="C13" s="43"/>
      <c r="D13" s="43"/>
      <c r="E13" s="42"/>
      <c r="F13" s="46"/>
      <c r="G13" s="47"/>
      <c r="I13" s="26"/>
      <c r="J13" s="23"/>
      <c r="K13" s="23"/>
      <c r="L13" s="23"/>
      <c r="M13" s="23"/>
    </row>
    <row r="14" spans="2:13" ht="15.75" x14ac:dyDescent="0.25">
      <c r="B14" s="17" t="s">
        <v>33</v>
      </c>
      <c r="C14" s="35">
        <v>80</v>
      </c>
      <c r="D14" s="35">
        <v>400</v>
      </c>
      <c r="E14" s="16">
        <v>500</v>
      </c>
      <c r="F14" s="18">
        <v>257.53500000000003</v>
      </c>
      <c r="G14" s="29">
        <f>F14*POWER((($E$4+$E$6)/2-$E$8)/70,1.36)</f>
        <v>0</v>
      </c>
      <c r="H14" s="19"/>
      <c r="I14" s="20"/>
      <c r="J14" s="27"/>
      <c r="K14" s="28"/>
      <c r="L14" s="21"/>
      <c r="M14" s="21"/>
    </row>
    <row r="15" spans="2:13" ht="15.75" x14ac:dyDescent="0.25">
      <c r="B15" s="17" t="s">
        <v>34</v>
      </c>
      <c r="C15" s="36"/>
      <c r="D15" s="36"/>
      <c r="E15" s="16">
        <v>600</v>
      </c>
      <c r="F15" s="18">
        <v>344.83499999999998</v>
      </c>
      <c r="G15" s="29">
        <f t="shared" ref="G15:G32" si="0">F15*POWER((($E$4+$E$6)/2-$E$8)/70,1.36)</f>
        <v>0</v>
      </c>
      <c r="H15" s="19"/>
      <c r="I15" s="20"/>
      <c r="J15" s="27"/>
      <c r="K15" s="28"/>
      <c r="L15" s="21"/>
      <c r="M15" s="21"/>
    </row>
    <row r="16" spans="2:13" ht="15.75" x14ac:dyDescent="0.25">
      <c r="B16" s="17" t="s">
        <v>35</v>
      </c>
      <c r="C16" s="36"/>
      <c r="D16" s="36"/>
      <c r="E16" s="16">
        <v>700</v>
      </c>
      <c r="F16" s="18">
        <v>432.13499999999999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75" x14ac:dyDescent="0.25">
      <c r="B17" s="17" t="s">
        <v>36</v>
      </c>
      <c r="C17" s="36"/>
      <c r="D17" s="36"/>
      <c r="E17" s="16">
        <v>800</v>
      </c>
      <c r="F17" s="18">
        <v>519.43499999999995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75" x14ac:dyDescent="0.25">
      <c r="B18" s="17" t="s">
        <v>37</v>
      </c>
      <c r="C18" s="36"/>
      <c r="D18" s="36"/>
      <c r="E18" s="13">
        <v>900</v>
      </c>
      <c r="F18" s="14">
        <v>606.73500000000001</v>
      </c>
      <c r="G18" s="29">
        <f t="shared" si="0"/>
        <v>0</v>
      </c>
      <c r="I18" s="20"/>
      <c r="J18" s="27"/>
      <c r="K18" s="28"/>
      <c r="L18" s="21"/>
      <c r="M18" s="22"/>
    </row>
    <row r="19" spans="2:13" ht="15.75" x14ac:dyDescent="0.25">
      <c r="B19" s="17" t="s">
        <v>38</v>
      </c>
      <c r="C19" s="36"/>
      <c r="D19" s="36"/>
      <c r="E19" s="13">
        <v>1000</v>
      </c>
      <c r="F19" s="14">
        <v>694.03499999999997</v>
      </c>
      <c r="G19" s="29">
        <f t="shared" si="0"/>
        <v>0</v>
      </c>
      <c r="I19" s="20"/>
      <c r="J19" s="27"/>
      <c r="K19" s="28"/>
      <c r="L19" s="21"/>
      <c r="M19" s="22"/>
    </row>
    <row r="20" spans="2:13" ht="15.75" x14ac:dyDescent="0.25">
      <c r="B20" s="17" t="s">
        <v>39</v>
      </c>
      <c r="C20" s="36"/>
      <c r="D20" s="36"/>
      <c r="E20" s="13">
        <v>1100</v>
      </c>
      <c r="F20" s="14">
        <v>781.33500000000004</v>
      </c>
      <c r="G20" s="29">
        <f t="shared" si="0"/>
        <v>0</v>
      </c>
      <c r="I20" s="20"/>
      <c r="J20" s="27"/>
      <c r="K20" s="28"/>
      <c r="L20" s="21"/>
      <c r="M20" s="22"/>
    </row>
    <row r="21" spans="2:13" ht="15.75" x14ac:dyDescent="0.25">
      <c r="B21" s="17" t="s">
        <v>40</v>
      </c>
      <c r="C21" s="36"/>
      <c r="D21" s="36"/>
      <c r="E21" s="13">
        <v>1200</v>
      </c>
      <c r="F21" s="14">
        <v>868.63499999999999</v>
      </c>
      <c r="G21" s="29">
        <f t="shared" si="0"/>
        <v>0</v>
      </c>
      <c r="I21" s="20"/>
      <c r="J21" s="27"/>
      <c r="K21" s="28"/>
      <c r="L21" s="21"/>
      <c r="M21" s="22"/>
    </row>
    <row r="22" spans="2:13" ht="15.75" x14ac:dyDescent="0.25">
      <c r="B22" s="17" t="s">
        <v>41</v>
      </c>
      <c r="C22" s="36"/>
      <c r="D22" s="36"/>
      <c r="E22" s="13">
        <v>1300</v>
      </c>
      <c r="F22" s="14">
        <v>955.93499999999995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75" x14ac:dyDescent="0.25">
      <c r="B23" s="17" t="s">
        <v>42</v>
      </c>
      <c r="C23" s="36"/>
      <c r="D23" s="36"/>
      <c r="E23" s="13">
        <v>1400</v>
      </c>
      <c r="F23" s="14">
        <v>1043.2349999999999</v>
      </c>
      <c r="G23" s="29">
        <f t="shared" si="0"/>
        <v>0</v>
      </c>
      <c r="I23" s="20"/>
      <c r="J23" s="27"/>
      <c r="K23" s="28"/>
      <c r="L23" s="21"/>
      <c r="M23" s="22"/>
    </row>
    <row r="24" spans="2:13" ht="15.75" x14ac:dyDescent="0.25">
      <c r="B24" s="17" t="s">
        <v>43</v>
      </c>
      <c r="C24" s="36"/>
      <c r="D24" s="36"/>
      <c r="E24" s="13">
        <v>1500</v>
      </c>
      <c r="F24" s="14">
        <v>1130.5350000000001</v>
      </c>
      <c r="G24" s="29">
        <f t="shared" si="0"/>
        <v>0</v>
      </c>
      <c r="I24" s="20"/>
      <c r="J24" s="27"/>
      <c r="K24" s="28"/>
      <c r="L24" s="21"/>
      <c r="M24" s="22"/>
    </row>
    <row r="25" spans="2:13" ht="15.75" x14ac:dyDescent="0.25">
      <c r="B25" s="17" t="s">
        <v>44</v>
      </c>
      <c r="C25" s="36"/>
      <c r="D25" s="36"/>
      <c r="E25" s="13">
        <v>1600</v>
      </c>
      <c r="F25" s="14">
        <v>1217.835</v>
      </c>
      <c r="G25" s="29">
        <f t="shared" si="0"/>
        <v>0</v>
      </c>
      <c r="I25" s="20"/>
      <c r="J25" s="27"/>
      <c r="K25" s="28"/>
      <c r="L25" s="21"/>
      <c r="M25" s="22"/>
    </row>
    <row r="26" spans="2:13" ht="15.75" x14ac:dyDescent="0.25">
      <c r="B26" s="17" t="s">
        <v>45</v>
      </c>
      <c r="C26" s="36"/>
      <c r="D26" s="36"/>
      <c r="E26" s="13">
        <v>1700</v>
      </c>
      <c r="F26" s="14">
        <v>1305.135</v>
      </c>
      <c r="G26" s="29">
        <f t="shared" si="0"/>
        <v>0</v>
      </c>
      <c r="I26" s="20"/>
      <c r="J26" s="27"/>
      <c r="K26" s="28"/>
      <c r="L26" s="21"/>
      <c r="M26" s="22"/>
    </row>
    <row r="27" spans="2:13" ht="15.75" x14ac:dyDescent="0.25">
      <c r="B27" s="17" t="s">
        <v>46</v>
      </c>
      <c r="C27" s="36"/>
      <c r="D27" s="36"/>
      <c r="E27" s="13">
        <v>1800</v>
      </c>
      <c r="F27" s="14">
        <v>1392.4349999999999</v>
      </c>
      <c r="G27" s="29">
        <f t="shared" si="0"/>
        <v>0</v>
      </c>
      <c r="I27" s="20"/>
      <c r="J27" s="27"/>
      <c r="K27" s="28"/>
      <c r="L27" s="21"/>
      <c r="M27" s="22"/>
    </row>
    <row r="28" spans="2:13" ht="15.75" x14ac:dyDescent="0.25">
      <c r="B28" s="17" t="s">
        <v>47</v>
      </c>
      <c r="C28" s="36"/>
      <c r="D28" s="36"/>
      <c r="E28" s="13">
        <v>1900</v>
      </c>
      <c r="F28" s="14">
        <v>1479.7349999999999</v>
      </c>
      <c r="G28" s="29">
        <f t="shared" si="0"/>
        <v>0</v>
      </c>
      <c r="I28" s="20"/>
      <c r="J28" s="27"/>
      <c r="K28" s="28"/>
      <c r="L28" s="21"/>
      <c r="M28" s="22"/>
    </row>
    <row r="29" spans="2:13" ht="15.75" x14ac:dyDescent="0.25">
      <c r="B29" s="17" t="s">
        <v>48</v>
      </c>
      <c r="C29" s="36"/>
      <c r="D29" s="36"/>
      <c r="E29" s="13">
        <v>2000</v>
      </c>
      <c r="F29" s="14">
        <v>1567.0350000000001</v>
      </c>
      <c r="G29" s="29">
        <f t="shared" si="0"/>
        <v>0</v>
      </c>
      <c r="I29" s="20"/>
      <c r="J29" s="27"/>
      <c r="K29" s="28"/>
      <c r="L29" s="21"/>
      <c r="M29" s="22"/>
    </row>
    <row r="30" spans="2:13" ht="15.75" x14ac:dyDescent="0.25">
      <c r="B30" s="17" t="s">
        <v>49</v>
      </c>
      <c r="C30" s="36"/>
      <c r="D30" s="36"/>
      <c r="E30" s="13">
        <v>2100</v>
      </c>
      <c r="F30" s="14">
        <v>1654.335</v>
      </c>
      <c r="G30" s="29">
        <f t="shared" si="0"/>
        <v>0</v>
      </c>
      <c r="I30" s="20"/>
      <c r="J30" s="27"/>
      <c r="K30" s="28"/>
      <c r="L30" s="21"/>
      <c r="M30" s="22"/>
    </row>
    <row r="31" spans="2:13" ht="15.75" x14ac:dyDescent="0.25">
      <c r="B31" s="17" t="s">
        <v>50</v>
      </c>
      <c r="C31" s="36"/>
      <c r="D31" s="36"/>
      <c r="E31" s="13">
        <v>2200</v>
      </c>
      <c r="F31" s="14">
        <v>1741.635</v>
      </c>
      <c r="G31" s="29">
        <f t="shared" si="0"/>
        <v>0</v>
      </c>
      <c r="I31" s="20"/>
      <c r="J31" s="27"/>
      <c r="K31" s="28"/>
      <c r="L31" s="21"/>
      <c r="M31" s="22"/>
    </row>
    <row r="32" spans="2:13" ht="15.75" x14ac:dyDescent="0.25">
      <c r="B32" s="17" t="s">
        <v>51</v>
      </c>
      <c r="C32" s="37"/>
      <c r="D32" s="37"/>
      <c r="E32" s="13">
        <v>2300</v>
      </c>
      <c r="F32" s="14">
        <v>1828.9349999999999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topLeftCell="A4" workbookViewId="0">
      <selection activeCell="I16" sqref="I16"/>
    </sheetView>
  </sheetViews>
  <sheetFormatPr defaultRowHeight="15" x14ac:dyDescent="0.25"/>
  <cols>
    <col min="1" max="1" width="3.85546875" customWidth="1"/>
    <col min="2" max="2" width="30.285156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2"/>
      <c r="C2" s="34"/>
      <c r="D2" s="1" t="s">
        <v>0</v>
      </c>
      <c r="E2" s="2"/>
      <c r="F2" s="3"/>
    </row>
    <row r="3" spans="2:13" ht="16.5" thickBot="1" x14ac:dyDescent="0.3">
      <c r="B3" s="4"/>
      <c r="C3" s="30"/>
      <c r="D3" s="30"/>
      <c r="E3" s="30"/>
      <c r="F3" s="5"/>
    </row>
    <row r="4" spans="2:13" ht="16.5" thickBot="1" x14ac:dyDescent="0.3">
      <c r="B4" s="4" t="s">
        <v>1</v>
      </c>
      <c r="D4" s="30"/>
      <c r="E4" s="6">
        <v>75</v>
      </c>
      <c r="F4" s="5"/>
      <c r="I4" s="7" t="s">
        <v>8</v>
      </c>
    </row>
    <row r="5" spans="2:13" ht="16.5" thickBot="1" x14ac:dyDescent="0.3">
      <c r="B5" s="4"/>
      <c r="D5" s="30"/>
      <c r="E5" s="33"/>
      <c r="F5" s="5"/>
    </row>
    <row r="6" spans="2:13" ht="16.5" thickBot="1" x14ac:dyDescent="0.3">
      <c r="B6" s="4" t="s">
        <v>2</v>
      </c>
      <c r="D6" s="30"/>
      <c r="E6" s="6">
        <v>65</v>
      </c>
      <c r="F6" s="5"/>
      <c r="I6" t="s">
        <v>3</v>
      </c>
      <c r="K6" s="8">
        <f>(E4+E6)/2-E8</f>
        <v>50</v>
      </c>
    </row>
    <row r="7" spans="2:13" ht="16.5" thickBot="1" x14ac:dyDescent="0.3">
      <c r="B7" s="4"/>
      <c r="D7" s="30"/>
      <c r="E7" s="33"/>
      <c r="F7" s="5"/>
    </row>
    <row r="8" spans="2:13" ht="16.5" thickBot="1" x14ac:dyDescent="0.3">
      <c r="B8" s="4" t="s">
        <v>4</v>
      </c>
      <c r="D8" s="30"/>
      <c r="E8" s="6">
        <v>20</v>
      </c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38" t="s">
        <v>192</v>
      </c>
      <c r="C11" s="39"/>
      <c r="D11" s="39"/>
      <c r="E11" s="39"/>
      <c r="F11" s="39"/>
      <c r="G11" s="39"/>
      <c r="I11" s="24"/>
      <c r="J11" s="25"/>
      <c r="K11" s="25"/>
      <c r="L11" s="25"/>
      <c r="M11" s="25"/>
    </row>
    <row r="12" spans="2:13" ht="15.6" customHeight="1" x14ac:dyDescent="0.25">
      <c r="B12" s="40" t="s">
        <v>5</v>
      </c>
      <c r="C12" s="42" t="s">
        <v>9</v>
      </c>
      <c r="D12" s="42" t="s">
        <v>10</v>
      </c>
      <c r="E12" s="44" t="s">
        <v>11</v>
      </c>
      <c r="F12" s="45" t="s">
        <v>6</v>
      </c>
      <c r="G12" s="47" t="s">
        <v>7</v>
      </c>
      <c r="I12" s="26"/>
      <c r="J12" s="23"/>
      <c r="K12" s="23"/>
      <c r="L12" s="23"/>
      <c r="M12" s="23"/>
    </row>
    <row r="13" spans="2:13" ht="33" customHeight="1" x14ac:dyDescent="0.25">
      <c r="B13" s="41"/>
      <c r="C13" s="43"/>
      <c r="D13" s="43"/>
      <c r="E13" s="42"/>
      <c r="F13" s="46"/>
      <c r="G13" s="47"/>
      <c r="I13" s="26"/>
      <c r="J13" s="23"/>
      <c r="K13" s="23"/>
      <c r="L13" s="23"/>
      <c r="M13" s="23"/>
    </row>
    <row r="14" spans="2:13" ht="15.75" x14ac:dyDescent="0.25">
      <c r="B14" s="17" t="s">
        <v>193</v>
      </c>
      <c r="C14" s="35">
        <v>230</v>
      </c>
      <c r="D14" s="35">
        <v>400</v>
      </c>
      <c r="E14" s="16">
        <v>500</v>
      </c>
      <c r="F14" s="18">
        <v>1076.04</v>
      </c>
      <c r="G14" s="29">
        <f>F14*POWER((($E$4+$E$6)/2-$E$8)/70,1.37)</f>
        <v>678.62992571922791</v>
      </c>
      <c r="H14" s="19"/>
      <c r="I14" s="20"/>
      <c r="J14" s="27"/>
      <c r="K14" s="28"/>
      <c r="L14" s="21"/>
      <c r="M14" s="21"/>
    </row>
    <row r="15" spans="2:13" ht="15.75" x14ac:dyDescent="0.25">
      <c r="B15" s="17" t="s">
        <v>194</v>
      </c>
      <c r="C15" s="36"/>
      <c r="D15" s="36"/>
      <c r="E15" s="16">
        <v>600</v>
      </c>
      <c r="F15" s="18">
        <v>1460.34</v>
      </c>
      <c r="G15" s="29">
        <f t="shared" ref="G15:G32" si="0">F15*POWER((($E$4+$E$6)/2-$E$8)/70,1.37)</f>
        <v>920.99775633323782</v>
      </c>
      <c r="H15" s="19"/>
      <c r="I15" s="20"/>
      <c r="J15" s="27"/>
      <c r="K15" s="28"/>
      <c r="L15" s="21"/>
      <c r="M15" s="21"/>
    </row>
    <row r="16" spans="2:13" ht="15.75" x14ac:dyDescent="0.25">
      <c r="B16" s="17" t="s">
        <v>195</v>
      </c>
      <c r="C16" s="36"/>
      <c r="D16" s="36"/>
      <c r="E16" s="16">
        <v>700</v>
      </c>
      <c r="F16" s="18">
        <v>1844.64</v>
      </c>
      <c r="G16" s="29">
        <f t="shared" si="0"/>
        <v>1163.3655869472479</v>
      </c>
      <c r="H16" s="19"/>
      <c r="I16" s="20"/>
      <c r="J16" s="27"/>
      <c r="K16" s="28"/>
      <c r="L16" s="21"/>
      <c r="M16" s="21"/>
    </row>
    <row r="17" spans="2:13" ht="15.75" x14ac:dyDescent="0.25">
      <c r="B17" s="17" t="s">
        <v>196</v>
      </c>
      <c r="C17" s="36"/>
      <c r="D17" s="36"/>
      <c r="E17" s="16">
        <v>800</v>
      </c>
      <c r="F17" s="18">
        <v>2228.94</v>
      </c>
      <c r="G17" s="29">
        <f t="shared" si="0"/>
        <v>1405.733417561258</v>
      </c>
      <c r="H17" s="19"/>
      <c r="I17" s="20"/>
      <c r="J17" s="27"/>
      <c r="K17" s="28"/>
      <c r="L17" s="21"/>
      <c r="M17" s="21"/>
    </row>
    <row r="18" spans="2:13" ht="15.75" x14ac:dyDescent="0.25">
      <c r="B18" s="17" t="s">
        <v>197</v>
      </c>
      <c r="C18" s="36"/>
      <c r="D18" s="36"/>
      <c r="E18" s="13">
        <v>900</v>
      </c>
      <c r="F18" s="14">
        <v>2613.2399999999998</v>
      </c>
      <c r="G18" s="29">
        <f t="shared" si="0"/>
        <v>1648.1012481752678</v>
      </c>
      <c r="I18" s="20"/>
      <c r="J18" s="27"/>
      <c r="K18" s="28"/>
      <c r="L18" s="21"/>
      <c r="M18" s="22"/>
    </row>
    <row r="19" spans="2:13" ht="15.75" x14ac:dyDescent="0.25">
      <c r="B19" s="17" t="s">
        <v>198</v>
      </c>
      <c r="C19" s="36"/>
      <c r="D19" s="36"/>
      <c r="E19" s="13">
        <v>1000</v>
      </c>
      <c r="F19" s="14">
        <v>2997.54</v>
      </c>
      <c r="G19" s="29">
        <f t="shared" si="0"/>
        <v>1890.4690787892778</v>
      </c>
      <c r="I19" s="20"/>
      <c r="J19" s="27"/>
      <c r="K19" s="28"/>
      <c r="L19" s="21"/>
      <c r="M19" s="22"/>
    </row>
    <row r="20" spans="2:13" ht="15.75" x14ac:dyDescent="0.25">
      <c r="B20" s="17" t="s">
        <v>199</v>
      </c>
      <c r="C20" s="36"/>
      <c r="D20" s="36"/>
      <c r="E20" s="13">
        <v>1100</v>
      </c>
      <c r="F20" s="14">
        <v>3381.84</v>
      </c>
      <c r="G20" s="29">
        <f t="shared" si="0"/>
        <v>2132.8369094032878</v>
      </c>
      <c r="I20" s="20"/>
      <c r="J20" s="27"/>
      <c r="K20" s="28"/>
      <c r="L20" s="21"/>
      <c r="M20" s="22"/>
    </row>
    <row r="21" spans="2:13" ht="15.75" x14ac:dyDescent="0.25">
      <c r="B21" s="17" t="s">
        <v>200</v>
      </c>
      <c r="C21" s="36"/>
      <c r="D21" s="36"/>
      <c r="E21" s="13">
        <v>1200</v>
      </c>
      <c r="F21" s="14">
        <v>3766.14</v>
      </c>
      <c r="G21" s="29">
        <f t="shared" si="0"/>
        <v>2375.2047400172978</v>
      </c>
      <c r="I21" s="20"/>
      <c r="J21" s="27"/>
      <c r="K21" s="28"/>
      <c r="L21" s="21"/>
      <c r="M21" s="22"/>
    </row>
    <row r="22" spans="2:13" ht="15.75" x14ac:dyDescent="0.25">
      <c r="B22" s="17" t="s">
        <v>201</v>
      </c>
      <c r="C22" s="36"/>
      <c r="D22" s="36"/>
      <c r="E22" s="13">
        <v>1300</v>
      </c>
      <c r="F22" s="14">
        <v>4150.4399999999996</v>
      </c>
      <c r="G22" s="29">
        <f t="shared" si="0"/>
        <v>2617.5725706313074</v>
      </c>
      <c r="H22" s="15"/>
      <c r="I22" s="20"/>
      <c r="J22" s="27"/>
      <c r="K22" s="28"/>
      <c r="L22" s="21"/>
      <c r="M22" s="22"/>
    </row>
    <row r="23" spans="2:13" ht="15.75" x14ac:dyDescent="0.25">
      <c r="B23" s="17" t="s">
        <v>202</v>
      </c>
      <c r="C23" s="36"/>
      <c r="D23" s="36"/>
      <c r="E23" s="13">
        <v>1400</v>
      </c>
      <c r="F23" s="14">
        <v>4534.74</v>
      </c>
      <c r="G23" s="29">
        <f t="shared" si="0"/>
        <v>2859.9404012453174</v>
      </c>
      <c r="I23" s="20"/>
      <c r="J23" s="27"/>
      <c r="K23" s="28"/>
      <c r="L23" s="21"/>
      <c r="M23" s="22"/>
    </row>
    <row r="24" spans="2:13" ht="15.75" x14ac:dyDescent="0.25">
      <c r="B24" s="17" t="s">
        <v>203</v>
      </c>
      <c r="C24" s="36"/>
      <c r="D24" s="36"/>
      <c r="E24" s="13">
        <v>1500</v>
      </c>
      <c r="F24" s="14">
        <v>4919.04</v>
      </c>
      <c r="G24" s="29">
        <f t="shared" si="0"/>
        <v>3102.3082318593274</v>
      </c>
      <c r="I24" s="20"/>
      <c r="J24" s="27"/>
      <c r="K24" s="28"/>
      <c r="L24" s="21"/>
      <c r="M24" s="22"/>
    </row>
    <row r="25" spans="2:13" ht="15.75" x14ac:dyDescent="0.25">
      <c r="B25" s="17" t="s">
        <v>204</v>
      </c>
      <c r="C25" s="36"/>
      <c r="D25" s="36"/>
      <c r="E25" s="13">
        <v>1600</v>
      </c>
      <c r="F25" s="14">
        <v>5303.34</v>
      </c>
      <c r="G25" s="29">
        <f t="shared" si="0"/>
        <v>3344.6760624733379</v>
      </c>
      <c r="I25" s="20"/>
      <c r="J25" s="27"/>
      <c r="K25" s="28"/>
      <c r="L25" s="21"/>
      <c r="M25" s="22"/>
    </row>
    <row r="26" spans="2:13" ht="15.75" x14ac:dyDescent="0.25">
      <c r="B26" s="17" t="s">
        <v>205</v>
      </c>
      <c r="C26" s="36"/>
      <c r="D26" s="36"/>
      <c r="E26" s="13">
        <v>1700</v>
      </c>
      <c r="F26" s="14">
        <v>5687.64</v>
      </c>
      <c r="G26" s="29">
        <f t="shared" si="0"/>
        <v>3587.0438930873479</v>
      </c>
      <c r="I26" s="20"/>
      <c r="J26" s="27"/>
      <c r="K26" s="28"/>
      <c r="L26" s="21"/>
      <c r="M26" s="22"/>
    </row>
    <row r="27" spans="2:13" ht="15.75" x14ac:dyDescent="0.25">
      <c r="B27" s="17" t="s">
        <v>206</v>
      </c>
      <c r="C27" s="36"/>
      <c r="D27" s="36"/>
      <c r="E27" s="13">
        <v>1800</v>
      </c>
      <c r="F27" s="14">
        <v>6071.94</v>
      </c>
      <c r="G27" s="29">
        <f t="shared" si="0"/>
        <v>3829.4117237013575</v>
      </c>
      <c r="I27" s="20"/>
      <c r="J27" s="27"/>
      <c r="K27" s="28"/>
      <c r="L27" s="21"/>
      <c r="M27" s="22"/>
    </row>
    <row r="28" spans="2:13" ht="15.75" x14ac:dyDescent="0.25">
      <c r="B28" s="17" t="s">
        <v>207</v>
      </c>
      <c r="C28" s="36"/>
      <c r="D28" s="36"/>
      <c r="E28" s="13">
        <v>1900</v>
      </c>
      <c r="F28" s="14">
        <v>6456.24</v>
      </c>
      <c r="G28" s="29">
        <f t="shared" si="0"/>
        <v>4071.7795543153675</v>
      </c>
      <c r="I28" s="20"/>
      <c r="J28" s="27"/>
      <c r="K28" s="28"/>
      <c r="L28" s="21"/>
      <c r="M28" s="22"/>
    </row>
    <row r="29" spans="2:13" ht="15.75" x14ac:dyDescent="0.25">
      <c r="B29" s="17" t="s">
        <v>208</v>
      </c>
      <c r="C29" s="36"/>
      <c r="D29" s="36"/>
      <c r="E29" s="13">
        <v>2000</v>
      </c>
      <c r="F29" s="14">
        <v>6840.54</v>
      </c>
      <c r="G29" s="29">
        <f t="shared" si="0"/>
        <v>4314.147384929377</v>
      </c>
      <c r="I29" s="20"/>
      <c r="J29" s="27"/>
      <c r="K29" s="28"/>
      <c r="L29" s="21"/>
      <c r="M29" s="22"/>
    </row>
    <row r="30" spans="2:13" ht="15.75" x14ac:dyDescent="0.25">
      <c r="B30" s="17" t="s">
        <v>209</v>
      </c>
      <c r="C30" s="36"/>
      <c r="D30" s="36"/>
      <c r="E30" s="13">
        <v>2100</v>
      </c>
      <c r="F30" s="14">
        <v>7224.84</v>
      </c>
      <c r="G30" s="29">
        <f t="shared" si="0"/>
        <v>4556.515215543388</v>
      </c>
      <c r="I30" s="20"/>
      <c r="J30" s="27"/>
      <c r="K30" s="28"/>
      <c r="L30" s="21"/>
      <c r="M30" s="22"/>
    </row>
    <row r="31" spans="2:13" ht="15.75" x14ac:dyDescent="0.25">
      <c r="B31" s="17" t="s">
        <v>210</v>
      </c>
      <c r="C31" s="36"/>
      <c r="D31" s="36"/>
      <c r="E31" s="13">
        <v>2200</v>
      </c>
      <c r="F31" s="14">
        <v>7609.14</v>
      </c>
      <c r="G31" s="29">
        <f t="shared" si="0"/>
        <v>4798.883046157398</v>
      </c>
      <c r="I31" s="20"/>
      <c r="J31" s="27"/>
      <c r="K31" s="28"/>
      <c r="L31" s="21"/>
      <c r="M31" s="22"/>
    </row>
    <row r="32" spans="2:13" ht="15.75" x14ac:dyDescent="0.25">
      <c r="B32" s="17" t="s">
        <v>211</v>
      </c>
      <c r="C32" s="37"/>
      <c r="D32" s="37"/>
      <c r="E32" s="13">
        <v>2300</v>
      </c>
      <c r="F32" s="14">
        <v>7993.44</v>
      </c>
      <c r="G32" s="29">
        <f t="shared" si="0"/>
        <v>5041.2508767714071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/>
  </sheetViews>
  <sheetFormatPr defaultRowHeight="15" x14ac:dyDescent="0.25"/>
  <cols>
    <col min="1" max="1" width="5.140625" customWidth="1"/>
    <col min="2" max="2" width="31.425781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2"/>
      <c r="C2" s="34"/>
      <c r="D2" s="1" t="s">
        <v>0</v>
      </c>
      <c r="E2" s="2"/>
      <c r="F2" s="3"/>
    </row>
    <row r="3" spans="2:13" ht="16.5" thickBot="1" x14ac:dyDescent="0.3">
      <c r="B3" s="4"/>
      <c r="C3" s="30"/>
      <c r="D3" s="30"/>
      <c r="E3" s="30"/>
      <c r="F3" s="5"/>
    </row>
    <row r="4" spans="2:13" ht="16.5" thickBot="1" x14ac:dyDescent="0.3">
      <c r="B4" s="4" t="s">
        <v>1</v>
      </c>
      <c r="D4" s="30"/>
      <c r="E4" s="6"/>
      <c r="F4" s="5"/>
      <c r="I4" s="7" t="s">
        <v>8</v>
      </c>
    </row>
    <row r="5" spans="2:13" ht="16.5" thickBot="1" x14ac:dyDescent="0.3">
      <c r="B5" s="4"/>
      <c r="D5" s="30"/>
      <c r="E5" s="33"/>
      <c r="F5" s="5"/>
    </row>
    <row r="6" spans="2:13" ht="16.5" thickBot="1" x14ac:dyDescent="0.3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5" thickBot="1" x14ac:dyDescent="0.3">
      <c r="B7" s="4"/>
      <c r="D7" s="30"/>
      <c r="E7" s="33"/>
      <c r="F7" s="5"/>
    </row>
    <row r="8" spans="2:13" ht="16.5" thickBot="1" x14ac:dyDescent="0.3">
      <c r="B8" s="4" t="s">
        <v>4</v>
      </c>
      <c r="D8" s="30"/>
      <c r="E8" s="6"/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38" t="s">
        <v>12</v>
      </c>
      <c r="C11" s="39"/>
      <c r="D11" s="39"/>
      <c r="E11" s="39"/>
      <c r="F11" s="39"/>
      <c r="G11" s="39"/>
      <c r="I11" s="24"/>
      <c r="J11" s="25"/>
      <c r="K11" s="25"/>
      <c r="L11" s="25"/>
      <c r="M11" s="25"/>
    </row>
    <row r="12" spans="2:13" ht="15.6" customHeight="1" x14ac:dyDescent="0.25">
      <c r="B12" s="40" t="s">
        <v>5</v>
      </c>
      <c r="C12" s="42" t="s">
        <v>9</v>
      </c>
      <c r="D12" s="42" t="s">
        <v>10</v>
      </c>
      <c r="E12" s="44" t="s">
        <v>11</v>
      </c>
      <c r="F12" s="45" t="s">
        <v>6</v>
      </c>
      <c r="G12" s="47" t="s">
        <v>7</v>
      </c>
      <c r="I12" s="26"/>
      <c r="J12" s="23"/>
      <c r="K12" s="23"/>
      <c r="L12" s="23"/>
      <c r="M12" s="23"/>
    </row>
    <row r="13" spans="2:13" ht="48.6" customHeight="1" x14ac:dyDescent="0.25">
      <c r="B13" s="41"/>
      <c r="C13" s="43"/>
      <c r="D13" s="43"/>
      <c r="E13" s="42"/>
      <c r="F13" s="46"/>
      <c r="G13" s="47"/>
      <c r="I13" s="26"/>
      <c r="J13" s="23"/>
      <c r="K13" s="23"/>
      <c r="L13" s="23"/>
      <c r="M13" s="23"/>
    </row>
    <row r="14" spans="2:13" ht="15.75" x14ac:dyDescent="0.25">
      <c r="B14" s="17" t="s">
        <v>13</v>
      </c>
      <c r="C14" s="35">
        <v>130</v>
      </c>
      <c r="D14" s="35">
        <v>400</v>
      </c>
      <c r="E14" s="16">
        <v>500</v>
      </c>
      <c r="F14" s="18">
        <v>363.63</v>
      </c>
      <c r="G14" s="29">
        <f>F14*POWER((($E$4+$E$6)/2-$E$8)/70,1.32)</f>
        <v>0</v>
      </c>
      <c r="H14" s="19"/>
      <c r="I14" s="20"/>
      <c r="J14" s="27"/>
      <c r="K14" s="28"/>
      <c r="L14" s="21"/>
      <c r="M14" s="21"/>
    </row>
    <row r="15" spans="2:13" ht="15.75" x14ac:dyDescent="0.25">
      <c r="B15" s="17" t="s">
        <v>14</v>
      </c>
      <c r="C15" s="36"/>
      <c r="D15" s="36"/>
      <c r="E15" s="16">
        <v>600</v>
      </c>
      <c r="F15" s="18">
        <v>521.73</v>
      </c>
      <c r="G15" s="29">
        <f t="shared" ref="G15:G32" si="0">F15*POWER((($E$4+$E$6)/2-$E$8)/70,1.32)</f>
        <v>0</v>
      </c>
      <c r="H15" s="19"/>
      <c r="I15" s="20"/>
      <c r="J15" s="27"/>
      <c r="K15" s="28"/>
      <c r="L15" s="21"/>
      <c r="M15" s="21"/>
    </row>
    <row r="16" spans="2:13" ht="15.75" x14ac:dyDescent="0.25">
      <c r="B16" s="17" t="s">
        <v>15</v>
      </c>
      <c r="C16" s="36"/>
      <c r="D16" s="36"/>
      <c r="E16" s="16">
        <v>700</v>
      </c>
      <c r="F16" s="18">
        <v>679.83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75" x14ac:dyDescent="0.25">
      <c r="B17" s="17" t="s">
        <v>16</v>
      </c>
      <c r="C17" s="36"/>
      <c r="D17" s="36"/>
      <c r="E17" s="16">
        <v>800</v>
      </c>
      <c r="F17" s="18">
        <v>837.93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75" x14ac:dyDescent="0.25">
      <c r="B18" s="17" t="s">
        <v>17</v>
      </c>
      <c r="C18" s="36"/>
      <c r="D18" s="36"/>
      <c r="E18" s="13">
        <v>900</v>
      </c>
      <c r="F18" s="14">
        <v>996.03</v>
      </c>
      <c r="G18" s="29">
        <f t="shared" si="0"/>
        <v>0</v>
      </c>
      <c r="I18" s="20"/>
      <c r="J18" s="27"/>
      <c r="K18" s="28"/>
      <c r="L18" s="21"/>
      <c r="M18" s="22"/>
    </row>
    <row r="19" spans="2:13" ht="15.75" x14ac:dyDescent="0.25">
      <c r="B19" s="17" t="s">
        <v>18</v>
      </c>
      <c r="C19" s="36"/>
      <c r="D19" s="36"/>
      <c r="E19" s="13">
        <v>1000</v>
      </c>
      <c r="F19" s="14">
        <v>1154.1300000000001</v>
      </c>
      <c r="G19" s="29">
        <f t="shared" si="0"/>
        <v>0</v>
      </c>
      <c r="I19" s="20"/>
      <c r="J19" s="27"/>
      <c r="K19" s="28"/>
      <c r="L19" s="21"/>
      <c r="M19" s="22"/>
    </row>
    <row r="20" spans="2:13" ht="15.75" x14ac:dyDescent="0.25">
      <c r="B20" s="17" t="s">
        <v>19</v>
      </c>
      <c r="C20" s="36"/>
      <c r="D20" s="36"/>
      <c r="E20" s="13">
        <v>1100</v>
      </c>
      <c r="F20" s="14">
        <v>1312.23</v>
      </c>
      <c r="G20" s="29">
        <f t="shared" si="0"/>
        <v>0</v>
      </c>
      <c r="I20" s="20"/>
      <c r="J20" s="27"/>
      <c r="K20" s="28"/>
      <c r="L20" s="21"/>
      <c r="M20" s="22"/>
    </row>
    <row r="21" spans="2:13" ht="15.75" x14ac:dyDescent="0.25">
      <c r="B21" s="17" t="s">
        <v>20</v>
      </c>
      <c r="C21" s="36"/>
      <c r="D21" s="36"/>
      <c r="E21" s="13">
        <v>1200</v>
      </c>
      <c r="F21" s="14">
        <v>1470.33</v>
      </c>
      <c r="G21" s="29">
        <f t="shared" si="0"/>
        <v>0</v>
      </c>
      <c r="I21" s="20"/>
      <c r="J21" s="27"/>
      <c r="K21" s="28"/>
      <c r="L21" s="21"/>
      <c r="M21" s="22"/>
    </row>
    <row r="22" spans="2:13" ht="15.75" x14ac:dyDescent="0.25">
      <c r="B22" s="17" t="s">
        <v>21</v>
      </c>
      <c r="C22" s="36"/>
      <c r="D22" s="36"/>
      <c r="E22" s="13">
        <v>1300</v>
      </c>
      <c r="F22" s="14">
        <v>1628.43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75" x14ac:dyDescent="0.25">
      <c r="B23" s="17" t="s">
        <v>22</v>
      </c>
      <c r="C23" s="36"/>
      <c r="D23" s="36"/>
      <c r="E23" s="13">
        <v>1400</v>
      </c>
      <c r="F23" s="14">
        <v>1786.53</v>
      </c>
      <c r="G23" s="29">
        <f t="shared" si="0"/>
        <v>0</v>
      </c>
      <c r="I23" s="20"/>
      <c r="J23" s="27"/>
      <c r="K23" s="28"/>
      <c r="L23" s="21"/>
      <c r="M23" s="22"/>
    </row>
    <row r="24" spans="2:13" ht="15.75" x14ac:dyDescent="0.25">
      <c r="B24" s="17" t="s">
        <v>23</v>
      </c>
      <c r="C24" s="36"/>
      <c r="D24" s="36"/>
      <c r="E24" s="13">
        <v>1500</v>
      </c>
      <c r="F24" s="14">
        <v>1944.63</v>
      </c>
      <c r="G24" s="29">
        <f t="shared" si="0"/>
        <v>0</v>
      </c>
      <c r="I24" s="20"/>
      <c r="J24" s="27"/>
      <c r="K24" s="28"/>
      <c r="L24" s="21"/>
      <c r="M24" s="22"/>
    </row>
    <row r="25" spans="2:13" ht="15.75" x14ac:dyDescent="0.25">
      <c r="B25" s="17" t="s">
        <v>24</v>
      </c>
      <c r="C25" s="36"/>
      <c r="D25" s="36"/>
      <c r="E25" s="13">
        <v>1600</v>
      </c>
      <c r="F25" s="14">
        <v>2102.73</v>
      </c>
      <c r="G25" s="29">
        <f t="shared" si="0"/>
        <v>0</v>
      </c>
      <c r="I25" s="20"/>
      <c r="J25" s="27"/>
      <c r="K25" s="28"/>
      <c r="L25" s="21"/>
      <c r="M25" s="22"/>
    </row>
    <row r="26" spans="2:13" ht="15.75" x14ac:dyDescent="0.25">
      <c r="B26" s="17" t="s">
        <v>25</v>
      </c>
      <c r="C26" s="36"/>
      <c r="D26" s="36"/>
      <c r="E26" s="13">
        <v>1700</v>
      </c>
      <c r="F26" s="14">
        <v>2260.83</v>
      </c>
      <c r="G26" s="29">
        <f t="shared" si="0"/>
        <v>0</v>
      </c>
      <c r="I26" s="20"/>
      <c r="J26" s="27"/>
      <c r="K26" s="28"/>
      <c r="L26" s="21"/>
      <c r="M26" s="22"/>
    </row>
    <row r="27" spans="2:13" ht="15.75" x14ac:dyDescent="0.25">
      <c r="B27" s="17" t="s">
        <v>26</v>
      </c>
      <c r="C27" s="36"/>
      <c r="D27" s="36"/>
      <c r="E27" s="13">
        <v>1800</v>
      </c>
      <c r="F27" s="14">
        <v>2418.9299999999998</v>
      </c>
      <c r="G27" s="29">
        <f t="shared" si="0"/>
        <v>0</v>
      </c>
      <c r="I27" s="20"/>
      <c r="J27" s="27"/>
      <c r="K27" s="28"/>
      <c r="L27" s="21"/>
      <c r="M27" s="22"/>
    </row>
    <row r="28" spans="2:13" ht="15.75" x14ac:dyDescent="0.25">
      <c r="B28" s="17" t="s">
        <v>27</v>
      </c>
      <c r="C28" s="36"/>
      <c r="D28" s="36"/>
      <c r="E28" s="13">
        <v>1900</v>
      </c>
      <c r="F28" s="14">
        <v>2577.0300000000002</v>
      </c>
      <c r="G28" s="29">
        <f t="shared" si="0"/>
        <v>0</v>
      </c>
      <c r="I28" s="20"/>
      <c r="J28" s="27"/>
      <c r="K28" s="28"/>
      <c r="L28" s="21"/>
      <c r="M28" s="22"/>
    </row>
    <row r="29" spans="2:13" ht="15.75" x14ac:dyDescent="0.25">
      <c r="B29" s="17" t="s">
        <v>28</v>
      </c>
      <c r="C29" s="36"/>
      <c r="D29" s="36"/>
      <c r="E29" s="13">
        <v>2000</v>
      </c>
      <c r="F29" s="14">
        <v>2735.13</v>
      </c>
      <c r="G29" s="29">
        <f t="shared" si="0"/>
        <v>0</v>
      </c>
      <c r="I29" s="20"/>
      <c r="J29" s="27"/>
      <c r="K29" s="28"/>
      <c r="L29" s="21"/>
      <c r="M29" s="22"/>
    </row>
    <row r="30" spans="2:13" ht="15.75" x14ac:dyDescent="0.25">
      <c r="B30" s="17" t="s">
        <v>29</v>
      </c>
      <c r="C30" s="36"/>
      <c r="D30" s="36"/>
      <c r="E30" s="13">
        <v>2100</v>
      </c>
      <c r="F30" s="14">
        <v>2893.23</v>
      </c>
      <c r="G30" s="29">
        <f t="shared" si="0"/>
        <v>0</v>
      </c>
      <c r="I30" s="20"/>
      <c r="J30" s="27"/>
      <c r="K30" s="28"/>
      <c r="L30" s="21"/>
      <c r="M30" s="22"/>
    </row>
    <row r="31" spans="2:13" ht="15.75" x14ac:dyDescent="0.25">
      <c r="B31" s="17" t="s">
        <v>30</v>
      </c>
      <c r="C31" s="36"/>
      <c r="D31" s="36"/>
      <c r="E31" s="13">
        <v>2200</v>
      </c>
      <c r="F31" s="14">
        <v>3051.33</v>
      </c>
      <c r="G31" s="29">
        <f t="shared" si="0"/>
        <v>0</v>
      </c>
      <c r="I31" s="20"/>
      <c r="J31" s="27"/>
      <c r="K31" s="28"/>
      <c r="L31" s="21"/>
      <c r="M31" s="22"/>
    </row>
    <row r="32" spans="2:13" ht="15.75" x14ac:dyDescent="0.25">
      <c r="B32" s="17" t="s">
        <v>31</v>
      </c>
      <c r="C32" s="37"/>
      <c r="D32" s="37"/>
      <c r="E32" s="13">
        <v>2300</v>
      </c>
      <c r="F32" s="14">
        <v>3209.43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tabSelected="1" workbookViewId="0">
      <selection activeCell="J20" sqref="J20"/>
    </sheetView>
  </sheetViews>
  <sheetFormatPr defaultRowHeight="15" x14ac:dyDescent="0.25"/>
  <cols>
    <col min="1" max="1" width="3.85546875" customWidth="1"/>
    <col min="2" max="2" width="30.285156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2"/>
      <c r="C2" s="34"/>
      <c r="D2" s="1" t="s">
        <v>0</v>
      </c>
      <c r="E2" s="2"/>
      <c r="F2" s="3"/>
    </row>
    <row r="3" spans="2:13" ht="16.5" thickBot="1" x14ac:dyDescent="0.3">
      <c r="B3" s="4"/>
      <c r="C3" s="30"/>
      <c r="D3" s="30"/>
      <c r="E3" s="30"/>
      <c r="F3" s="5"/>
    </row>
    <row r="4" spans="2:13" ht="16.5" thickBot="1" x14ac:dyDescent="0.3">
      <c r="B4" s="4" t="s">
        <v>1</v>
      </c>
      <c r="D4" s="30"/>
      <c r="E4" s="6">
        <v>75</v>
      </c>
      <c r="F4" s="5"/>
      <c r="I4" s="7" t="s">
        <v>8</v>
      </c>
    </row>
    <row r="5" spans="2:13" ht="16.5" thickBot="1" x14ac:dyDescent="0.3">
      <c r="B5" s="4"/>
      <c r="D5" s="30"/>
      <c r="E5" s="33"/>
      <c r="F5" s="5"/>
    </row>
    <row r="6" spans="2:13" ht="16.5" thickBot="1" x14ac:dyDescent="0.3">
      <c r="B6" s="4" t="s">
        <v>2</v>
      </c>
      <c r="D6" s="30"/>
      <c r="E6" s="6">
        <v>65</v>
      </c>
      <c r="F6" s="5"/>
      <c r="I6" t="s">
        <v>3</v>
      </c>
      <c r="K6" s="8">
        <f>(E4+E6)/2-E8</f>
        <v>50</v>
      </c>
    </row>
    <row r="7" spans="2:13" ht="16.5" thickBot="1" x14ac:dyDescent="0.3">
      <c r="B7" s="4"/>
      <c r="D7" s="30"/>
      <c r="E7" s="33"/>
      <c r="F7" s="5"/>
    </row>
    <row r="8" spans="2:13" ht="16.5" thickBot="1" x14ac:dyDescent="0.3">
      <c r="B8" s="4" t="s">
        <v>4</v>
      </c>
      <c r="D8" s="30"/>
      <c r="E8" s="6">
        <v>20</v>
      </c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38" t="s">
        <v>52</v>
      </c>
      <c r="C11" s="39"/>
      <c r="D11" s="39"/>
      <c r="E11" s="39"/>
      <c r="F11" s="39"/>
      <c r="G11" s="39"/>
      <c r="I11" s="24"/>
      <c r="J11" s="25"/>
      <c r="K11" s="25"/>
      <c r="L11" s="25"/>
      <c r="M11" s="25"/>
    </row>
    <row r="12" spans="2:13" ht="15.6" customHeight="1" x14ac:dyDescent="0.25">
      <c r="B12" s="40" t="s">
        <v>5</v>
      </c>
      <c r="C12" s="42" t="s">
        <v>9</v>
      </c>
      <c r="D12" s="42" t="s">
        <v>10</v>
      </c>
      <c r="E12" s="44" t="s">
        <v>11</v>
      </c>
      <c r="F12" s="45" t="s">
        <v>6</v>
      </c>
      <c r="G12" s="47" t="s">
        <v>7</v>
      </c>
      <c r="I12" s="26"/>
      <c r="J12" s="23"/>
      <c r="K12" s="23"/>
      <c r="L12" s="23"/>
      <c r="M12" s="23"/>
    </row>
    <row r="13" spans="2:13" ht="34.9" customHeight="1" x14ac:dyDescent="0.25">
      <c r="B13" s="41"/>
      <c r="C13" s="43"/>
      <c r="D13" s="43"/>
      <c r="E13" s="42"/>
      <c r="F13" s="46"/>
      <c r="G13" s="47"/>
      <c r="I13" s="26"/>
      <c r="J13" s="23"/>
      <c r="K13" s="23"/>
      <c r="L13" s="23"/>
      <c r="M13" s="23"/>
    </row>
    <row r="14" spans="2:13" ht="15.75" x14ac:dyDescent="0.25">
      <c r="B14" s="17" t="s">
        <v>53</v>
      </c>
      <c r="C14" s="35">
        <v>130</v>
      </c>
      <c r="D14" s="35">
        <v>400</v>
      </c>
      <c r="E14" s="16">
        <v>500</v>
      </c>
      <c r="F14" s="18">
        <v>537.92999999999995</v>
      </c>
      <c r="G14" s="29">
        <f>F14*POWER((($E$4+$E$6)/2-$E$8)/70,1.32)</f>
        <v>345.0140317116909</v>
      </c>
      <c r="H14" s="19"/>
      <c r="I14" s="20"/>
      <c r="J14" s="27"/>
      <c r="K14" s="28"/>
      <c r="L14" s="21"/>
      <c r="M14" s="21"/>
    </row>
    <row r="15" spans="2:13" ht="15.75" x14ac:dyDescent="0.25">
      <c r="B15" s="17" t="s">
        <v>54</v>
      </c>
      <c r="C15" s="36"/>
      <c r="D15" s="36"/>
      <c r="E15" s="16">
        <v>600</v>
      </c>
      <c r="F15" s="18">
        <v>720.28</v>
      </c>
      <c r="G15" s="29">
        <f t="shared" ref="G15:G32" si="0">F15*POWER((($E$4+$E$6)/2-$E$8)/70,1.32)</f>
        <v>461.96848430334194</v>
      </c>
      <c r="H15" s="19"/>
      <c r="I15" s="20"/>
      <c r="J15" s="27"/>
      <c r="K15" s="28"/>
      <c r="L15" s="21"/>
      <c r="M15" s="21"/>
    </row>
    <row r="16" spans="2:13" ht="15.75" x14ac:dyDescent="0.25">
      <c r="B16" s="17" t="s">
        <v>55</v>
      </c>
      <c r="C16" s="36"/>
      <c r="D16" s="36"/>
      <c r="E16" s="16">
        <v>700</v>
      </c>
      <c r="F16" s="18">
        <v>902.63</v>
      </c>
      <c r="G16" s="29">
        <f t="shared" si="0"/>
        <v>578.92293689499297</v>
      </c>
      <c r="H16" s="19"/>
      <c r="I16" s="20"/>
      <c r="J16" s="27"/>
      <c r="K16" s="28"/>
      <c r="L16" s="21"/>
      <c r="M16" s="21"/>
    </row>
    <row r="17" spans="2:13" ht="15.75" x14ac:dyDescent="0.25">
      <c r="B17" s="17" t="s">
        <v>56</v>
      </c>
      <c r="C17" s="36"/>
      <c r="D17" s="36"/>
      <c r="E17" s="16">
        <v>800</v>
      </c>
      <c r="F17" s="18">
        <v>1084.98</v>
      </c>
      <c r="G17" s="29">
        <f t="shared" si="0"/>
        <v>695.87738948664401</v>
      </c>
      <c r="H17" s="19"/>
      <c r="I17" s="20"/>
      <c r="J17" s="27"/>
      <c r="K17" s="28"/>
      <c r="L17" s="21"/>
      <c r="M17" s="21"/>
    </row>
    <row r="18" spans="2:13" ht="15.75" x14ac:dyDescent="0.25">
      <c r="B18" s="17" t="s">
        <v>57</v>
      </c>
      <c r="C18" s="36"/>
      <c r="D18" s="36"/>
      <c r="E18" s="13">
        <v>900</v>
      </c>
      <c r="F18" s="14">
        <v>1267.33</v>
      </c>
      <c r="G18" s="29">
        <f t="shared" si="0"/>
        <v>812.83184207829504</v>
      </c>
      <c r="I18" s="20"/>
      <c r="J18" s="27"/>
      <c r="K18" s="28"/>
      <c r="L18" s="21"/>
      <c r="M18" s="22"/>
    </row>
    <row r="19" spans="2:13" ht="15.75" x14ac:dyDescent="0.25">
      <c r="B19" s="17" t="s">
        <v>58</v>
      </c>
      <c r="C19" s="36"/>
      <c r="D19" s="36"/>
      <c r="E19" s="13">
        <v>1000</v>
      </c>
      <c r="F19" s="14">
        <v>1449.68</v>
      </c>
      <c r="G19" s="29">
        <f t="shared" si="0"/>
        <v>929.78629466994607</v>
      </c>
      <c r="I19" s="20"/>
      <c r="J19" s="27"/>
      <c r="K19" s="28"/>
      <c r="L19" s="21"/>
      <c r="M19" s="22"/>
    </row>
    <row r="20" spans="2:13" ht="15.75" x14ac:dyDescent="0.25">
      <c r="B20" s="17" t="s">
        <v>59</v>
      </c>
      <c r="C20" s="36"/>
      <c r="D20" s="36"/>
      <c r="E20" s="13">
        <v>1100</v>
      </c>
      <c r="F20" s="14">
        <v>1632.03</v>
      </c>
      <c r="G20" s="29">
        <f t="shared" si="0"/>
        <v>1046.7407472615971</v>
      </c>
      <c r="I20" s="20"/>
      <c r="J20" s="27"/>
      <c r="K20" s="28"/>
      <c r="L20" s="21"/>
      <c r="M20" s="22"/>
    </row>
    <row r="21" spans="2:13" ht="15.75" x14ac:dyDescent="0.25">
      <c r="B21" s="17" t="s">
        <v>60</v>
      </c>
      <c r="C21" s="36"/>
      <c r="D21" s="36"/>
      <c r="E21" s="13">
        <v>1200</v>
      </c>
      <c r="F21" s="14">
        <v>1814.38</v>
      </c>
      <c r="G21" s="29">
        <f t="shared" si="0"/>
        <v>1163.6951998532481</v>
      </c>
      <c r="I21" s="20"/>
      <c r="J21" s="27"/>
      <c r="K21" s="28"/>
      <c r="L21" s="21"/>
      <c r="M21" s="22"/>
    </row>
    <row r="22" spans="2:13" ht="15.75" x14ac:dyDescent="0.25">
      <c r="B22" s="17" t="s">
        <v>61</v>
      </c>
      <c r="C22" s="36"/>
      <c r="D22" s="36"/>
      <c r="E22" s="13">
        <v>1300</v>
      </c>
      <c r="F22" s="14">
        <v>1996.73</v>
      </c>
      <c r="G22" s="29">
        <f t="shared" si="0"/>
        <v>1280.6496524448992</v>
      </c>
      <c r="H22" s="15"/>
      <c r="I22" s="20"/>
      <c r="J22" s="27"/>
      <c r="K22" s="28"/>
      <c r="L22" s="21"/>
      <c r="M22" s="22"/>
    </row>
    <row r="23" spans="2:13" ht="15.75" x14ac:dyDescent="0.25">
      <c r="B23" s="17" t="s">
        <v>62</v>
      </c>
      <c r="C23" s="36"/>
      <c r="D23" s="36"/>
      <c r="E23" s="13">
        <v>1400</v>
      </c>
      <c r="F23" s="14">
        <v>2179.08</v>
      </c>
      <c r="G23" s="29">
        <f t="shared" si="0"/>
        <v>1397.6041050365502</v>
      </c>
      <c r="I23" s="20"/>
      <c r="J23" s="27"/>
      <c r="K23" s="28"/>
      <c r="L23" s="21"/>
      <c r="M23" s="22"/>
    </row>
    <row r="24" spans="2:13" ht="15.75" x14ac:dyDescent="0.25">
      <c r="B24" s="17" t="s">
        <v>63</v>
      </c>
      <c r="C24" s="36"/>
      <c r="D24" s="36"/>
      <c r="E24" s="13">
        <v>1500</v>
      </c>
      <c r="F24" s="14">
        <v>2361.4299999999998</v>
      </c>
      <c r="G24" s="29">
        <f t="shared" si="0"/>
        <v>1514.558557628201</v>
      </c>
      <c r="I24" s="20"/>
      <c r="J24" s="27"/>
      <c r="K24" s="28"/>
      <c r="L24" s="21"/>
      <c r="M24" s="22"/>
    </row>
    <row r="25" spans="2:13" ht="15.75" x14ac:dyDescent="0.25">
      <c r="B25" s="17" t="s">
        <v>64</v>
      </c>
      <c r="C25" s="36"/>
      <c r="D25" s="36"/>
      <c r="E25" s="13">
        <v>1600</v>
      </c>
      <c r="F25" s="14">
        <v>2543.7800000000002</v>
      </c>
      <c r="G25" s="29">
        <f t="shared" si="0"/>
        <v>1631.5130102198523</v>
      </c>
      <c r="I25" s="20"/>
      <c r="J25" s="27"/>
      <c r="K25" s="28"/>
      <c r="L25" s="21"/>
      <c r="M25" s="22"/>
    </row>
    <row r="26" spans="2:13" ht="15.75" x14ac:dyDescent="0.25">
      <c r="B26" s="17" t="s">
        <v>65</v>
      </c>
      <c r="C26" s="36"/>
      <c r="D26" s="36"/>
      <c r="E26" s="13">
        <v>1700</v>
      </c>
      <c r="F26" s="14">
        <v>2726.13</v>
      </c>
      <c r="G26" s="29">
        <f t="shared" si="0"/>
        <v>1748.4674628115033</v>
      </c>
      <c r="I26" s="20"/>
      <c r="J26" s="27"/>
      <c r="K26" s="28"/>
      <c r="L26" s="21"/>
      <c r="M26" s="22"/>
    </row>
    <row r="27" spans="2:13" ht="15.75" x14ac:dyDescent="0.25">
      <c r="B27" s="17" t="s">
        <v>66</v>
      </c>
      <c r="C27" s="36"/>
      <c r="D27" s="36"/>
      <c r="E27" s="13">
        <v>1800</v>
      </c>
      <c r="F27" s="14">
        <v>2908.48</v>
      </c>
      <c r="G27" s="29">
        <f t="shared" si="0"/>
        <v>1865.4219154031543</v>
      </c>
      <c r="I27" s="20"/>
      <c r="J27" s="27"/>
      <c r="K27" s="28"/>
      <c r="L27" s="21"/>
      <c r="M27" s="22"/>
    </row>
    <row r="28" spans="2:13" ht="15.75" x14ac:dyDescent="0.25">
      <c r="B28" s="17" t="s">
        <v>67</v>
      </c>
      <c r="C28" s="36"/>
      <c r="D28" s="36"/>
      <c r="E28" s="13">
        <v>1900</v>
      </c>
      <c r="F28" s="14">
        <v>3090.83</v>
      </c>
      <c r="G28" s="29">
        <f t="shared" si="0"/>
        <v>1982.3763679948054</v>
      </c>
      <c r="I28" s="20"/>
      <c r="J28" s="27"/>
      <c r="K28" s="28"/>
      <c r="L28" s="21"/>
      <c r="M28" s="22"/>
    </row>
    <row r="29" spans="2:13" ht="15.75" x14ac:dyDescent="0.25">
      <c r="B29" s="17" t="s">
        <v>68</v>
      </c>
      <c r="C29" s="36"/>
      <c r="D29" s="36"/>
      <c r="E29" s="13">
        <v>2000</v>
      </c>
      <c r="F29" s="14">
        <v>3273.18</v>
      </c>
      <c r="G29" s="29">
        <f t="shared" si="0"/>
        <v>2099.3308205864564</v>
      </c>
      <c r="I29" s="20"/>
      <c r="J29" s="27"/>
      <c r="K29" s="28"/>
      <c r="L29" s="21"/>
      <c r="M29" s="22"/>
    </row>
    <row r="30" spans="2:13" ht="15.75" x14ac:dyDescent="0.25">
      <c r="B30" s="17" t="s">
        <v>69</v>
      </c>
      <c r="C30" s="36"/>
      <c r="D30" s="36"/>
      <c r="E30" s="13">
        <v>2100</v>
      </c>
      <c r="F30" s="14">
        <v>3455.53</v>
      </c>
      <c r="G30" s="29">
        <f t="shared" si="0"/>
        <v>2216.2852731781077</v>
      </c>
      <c r="I30" s="20"/>
      <c r="J30" s="27"/>
      <c r="K30" s="28"/>
      <c r="L30" s="21"/>
      <c r="M30" s="22"/>
    </row>
    <row r="31" spans="2:13" ht="15.75" x14ac:dyDescent="0.25">
      <c r="B31" s="17" t="s">
        <v>70</v>
      </c>
      <c r="C31" s="36"/>
      <c r="D31" s="36"/>
      <c r="E31" s="13">
        <v>2200</v>
      </c>
      <c r="F31" s="14">
        <v>3637.88</v>
      </c>
      <c r="G31" s="29">
        <f t="shared" si="0"/>
        <v>2333.2397257697585</v>
      </c>
      <c r="I31" s="20"/>
      <c r="J31" s="27"/>
      <c r="K31" s="28"/>
      <c r="L31" s="21"/>
      <c r="M31" s="22"/>
    </row>
    <row r="32" spans="2:13" ht="15.75" x14ac:dyDescent="0.25">
      <c r="B32" s="17" t="s">
        <v>71</v>
      </c>
      <c r="C32" s="37"/>
      <c r="D32" s="37"/>
      <c r="E32" s="13">
        <v>2300</v>
      </c>
      <c r="F32" s="14">
        <v>3820.23</v>
      </c>
      <c r="G32" s="29">
        <f t="shared" si="0"/>
        <v>2450.1941783614093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E9" sqref="E9"/>
    </sheetView>
  </sheetViews>
  <sheetFormatPr defaultRowHeight="15" x14ac:dyDescent="0.25"/>
  <cols>
    <col min="1" max="1" width="3.85546875" customWidth="1"/>
    <col min="2" max="2" width="30.285156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2"/>
      <c r="C2" s="34"/>
      <c r="D2" s="1" t="s">
        <v>0</v>
      </c>
      <c r="E2" s="2"/>
      <c r="F2" s="3"/>
    </row>
    <row r="3" spans="2:13" ht="16.5" thickBot="1" x14ac:dyDescent="0.3">
      <c r="B3" s="4"/>
      <c r="C3" s="30"/>
      <c r="D3" s="30"/>
      <c r="E3" s="30"/>
      <c r="F3" s="5"/>
    </row>
    <row r="4" spans="2:13" ht="16.5" thickBot="1" x14ac:dyDescent="0.3">
      <c r="B4" s="4" t="s">
        <v>1</v>
      </c>
      <c r="D4" s="30"/>
      <c r="E4" s="6">
        <v>75</v>
      </c>
      <c r="F4" s="5"/>
      <c r="I4" s="7" t="s">
        <v>8</v>
      </c>
    </row>
    <row r="5" spans="2:13" ht="16.5" thickBot="1" x14ac:dyDescent="0.3">
      <c r="B5" s="4"/>
      <c r="D5" s="30"/>
      <c r="E5" s="33"/>
      <c r="F5" s="5"/>
    </row>
    <row r="6" spans="2:13" ht="16.5" thickBot="1" x14ac:dyDescent="0.3">
      <c r="B6" s="4" t="s">
        <v>2</v>
      </c>
      <c r="D6" s="30"/>
      <c r="E6" s="6">
        <v>65</v>
      </c>
      <c r="F6" s="5"/>
      <c r="I6" t="s">
        <v>3</v>
      </c>
      <c r="K6" s="8">
        <f>(E4+E6)/2-E8</f>
        <v>50</v>
      </c>
    </row>
    <row r="7" spans="2:13" ht="16.5" thickBot="1" x14ac:dyDescent="0.3">
      <c r="B7" s="4"/>
      <c r="D7" s="30"/>
      <c r="E7" s="33"/>
      <c r="F7" s="5"/>
    </row>
    <row r="8" spans="2:13" ht="16.5" thickBot="1" x14ac:dyDescent="0.3">
      <c r="B8" s="4" t="s">
        <v>4</v>
      </c>
      <c r="D8" s="30"/>
      <c r="E8" s="6">
        <v>20</v>
      </c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38" t="s">
        <v>72</v>
      </c>
      <c r="C11" s="39"/>
      <c r="D11" s="39"/>
      <c r="E11" s="39"/>
      <c r="F11" s="39"/>
      <c r="G11" s="39"/>
      <c r="I11" s="24"/>
      <c r="J11" s="25"/>
      <c r="K11" s="25"/>
      <c r="L11" s="25"/>
      <c r="M11" s="25"/>
    </row>
    <row r="12" spans="2:13" ht="15.75" x14ac:dyDescent="0.25">
      <c r="B12" s="40" t="s">
        <v>5</v>
      </c>
      <c r="C12" s="42" t="s">
        <v>9</v>
      </c>
      <c r="D12" s="42" t="s">
        <v>10</v>
      </c>
      <c r="E12" s="44" t="s">
        <v>11</v>
      </c>
      <c r="F12" s="45" t="s">
        <v>6</v>
      </c>
      <c r="G12" s="47" t="s">
        <v>7</v>
      </c>
      <c r="I12" s="26"/>
      <c r="J12" s="23"/>
      <c r="K12" s="23"/>
      <c r="L12" s="23"/>
      <c r="M12" s="23"/>
    </row>
    <row r="13" spans="2:13" ht="31.9" customHeight="1" x14ac:dyDescent="0.25">
      <c r="B13" s="41"/>
      <c r="C13" s="43"/>
      <c r="D13" s="43"/>
      <c r="E13" s="42"/>
      <c r="F13" s="46"/>
      <c r="G13" s="47"/>
      <c r="I13" s="26"/>
      <c r="J13" s="23"/>
      <c r="K13" s="23"/>
      <c r="L13" s="23"/>
      <c r="M13" s="23"/>
    </row>
    <row r="14" spans="2:13" ht="15.75" x14ac:dyDescent="0.25">
      <c r="B14" s="17" t="s">
        <v>73</v>
      </c>
      <c r="C14" s="35">
        <v>130</v>
      </c>
      <c r="D14" s="35">
        <v>400</v>
      </c>
      <c r="E14" s="16">
        <v>500</v>
      </c>
      <c r="F14" s="18">
        <v>579.6</v>
      </c>
      <c r="G14" s="29">
        <f>F14*POWER((($E$4+$E$6)/2-$E$8)/70,1.35)</f>
        <v>368.0065331027273</v>
      </c>
      <c r="H14" s="19"/>
      <c r="I14" s="20"/>
      <c r="J14" s="27"/>
      <c r="K14" s="28"/>
      <c r="L14" s="21"/>
      <c r="M14" s="21"/>
    </row>
    <row r="15" spans="2:13" ht="15.75" x14ac:dyDescent="0.25">
      <c r="B15" s="17" t="s">
        <v>74</v>
      </c>
      <c r="C15" s="36"/>
      <c r="D15" s="36"/>
      <c r="E15" s="16">
        <v>600</v>
      </c>
      <c r="F15" s="18">
        <v>786.6</v>
      </c>
      <c r="G15" s="29">
        <f t="shared" ref="G15:G32" si="0">F15*POWER((($E$4+$E$6)/2-$E$8)/70,1.35)</f>
        <v>499.43743778227281</v>
      </c>
      <c r="H15" s="19"/>
      <c r="I15" s="20"/>
      <c r="J15" s="27"/>
      <c r="K15" s="28"/>
      <c r="L15" s="21"/>
      <c r="M15" s="21"/>
    </row>
    <row r="16" spans="2:13" ht="15.75" x14ac:dyDescent="0.25">
      <c r="B16" s="17" t="s">
        <v>75</v>
      </c>
      <c r="C16" s="36"/>
      <c r="D16" s="36"/>
      <c r="E16" s="16">
        <v>700</v>
      </c>
      <c r="F16" s="18">
        <v>993.6</v>
      </c>
      <c r="G16" s="29">
        <f t="shared" si="0"/>
        <v>630.86834246181832</v>
      </c>
      <c r="H16" s="19"/>
      <c r="I16" s="20"/>
      <c r="J16" s="27"/>
      <c r="K16" s="28"/>
      <c r="L16" s="21"/>
      <c r="M16" s="21"/>
    </row>
    <row r="17" spans="2:13" ht="15.75" x14ac:dyDescent="0.25">
      <c r="B17" s="17" t="s">
        <v>76</v>
      </c>
      <c r="C17" s="36"/>
      <c r="D17" s="36"/>
      <c r="E17" s="16">
        <v>800</v>
      </c>
      <c r="F17" s="18">
        <v>1200.5999999999999</v>
      </c>
      <c r="G17" s="29">
        <f t="shared" si="0"/>
        <v>762.29924714136371</v>
      </c>
      <c r="H17" s="19"/>
      <c r="I17" s="20"/>
      <c r="J17" s="27"/>
      <c r="K17" s="28"/>
      <c r="L17" s="21"/>
      <c r="M17" s="21"/>
    </row>
    <row r="18" spans="2:13" ht="15.75" x14ac:dyDescent="0.25">
      <c r="B18" s="17" t="s">
        <v>77</v>
      </c>
      <c r="C18" s="36"/>
      <c r="D18" s="36"/>
      <c r="E18" s="13">
        <v>900</v>
      </c>
      <c r="F18" s="14">
        <v>1407.6</v>
      </c>
      <c r="G18" s="29">
        <f t="shared" si="0"/>
        <v>893.7301518209091</v>
      </c>
      <c r="I18" s="20"/>
      <c r="J18" s="27"/>
      <c r="K18" s="28"/>
      <c r="L18" s="21"/>
      <c r="M18" s="22"/>
    </row>
    <row r="19" spans="2:13" ht="15.75" x14ac:dyDescent="0.25">
      <c r="B19" s="17" t="s">
        <v>78</v>
      </c>
      <c r="C19" s="36"/>
      <c r="D19" s="36"/>
      <c r="E19" s="13">
        <v>1000</v>
      </c>
      <c r="F19" s="14">
        <v>1614.6</v>
      </c>
      <c r="G19" s="29">
        <f t="shared" si="0"/>
        <v>1025.1610565004546</v>
      </c>
      <c r="I19" s="20"/>
      <c r="J19" s="27"/>
      <c r="K19" s="28"/>
      <c r="L19" s="21"/>
      <c r="M19" s="22"/>
    </row>
    <row r="20" spans="2:13" ht="15.75" x14ac:dyDescent="0.25">
      <c r="B20" s="17" t="s">
        <v>79</v>
      </c>
      <c r="C20" s="36"/>
      <c r="D20" s="36"/>
      <c r="E20" s="13">
        <v>1100</v>
      </c>
      <c r="F20" s="14">
        <v>1821.6</v>
      </c>
      <c r="G20" s="29">
        <f t="shared" si="0"/>
        <v>1156.59196118</v>
      </c>
      <c r="I20" s="20"/>
      <c r="J20" s="27"/>
      <c r="K20" s="28"/>
      <c r="L20" s="21"/>
      <c r="M20" s="22"/>
    </row>
    <row r="21" spans="2:13" ht="15.75" x14ac:dyDescent="0.25">
      <c r="B21" s="17" t="s">
        <v>80</v>
      </c>
      <c r="C21" s="36"/>
      <c r="D21" s="36"/>
      <c r="E21" s="13">
        <v>1200</v>
      </c>
      <c r="F21" s="14">
        <v>2028.6</v>
      </c>
      <c r="G21" s="29">
        <f t="shared" si="0"/>
        <v>1288.0228658595456</v>
      </c>
      <c r="I21" s="20"/>
      <c r="J21" s="27"/>
      <c r="K21" s="28"/>
      <c r="L21" s="21"/>
      <c r="M21" s="22"/>
    </row>
    <row r="22" spans="2:13" ht="15.75" x14ac:dyDescent="0.25">
      <c r="B22" s="17" t="s">
        <v>81</v>
      </c>
      <c r="C22" s="36"/>
      <c r="D22" s="36"/>
      <c r="E22" s="13">
        <v>1300</v>
      </c>
      <c r="F22" s="14">
        <v>2235.6</v>
      </c>
      <c r="G22" s="29">
        <f t="shared" si="0"/>
        <v>1419.453770539091</v>
      </c>
      <c r="H22" s="15"/>
      <c r="I22" s="20"/>
      <c r="J22" s="27"/>
      <c r="K22" s="28"/>
      <c r="L22" s="21"/>
      <c r="M22" s="22"/>
    </row>
    <row r="23" spans="2:13" ht="15.75" x14ac:dyDescent="0.25">
      <c r="B23" s="17" t="s">
        <v>82</v>
      </c>
      <c r="C23" s="36"/>
      <c r="D23" s="36"/>
      <c r="E23" s="13">
        <v>1400</v>
      </c>
      <c r="F23" s="14">
        <v>2442.6</v>
      </c>
      <c r="G23" s="29">
        <f t="shared" si="0"/>
        <v>1550.8846752186364</v>
      </c>
      <c r="I23" s="20"/>
      <c r="J23" s="27"/>
      <c r="K23" s="28"/>
      <c r="L23" s="21"/>
      <c r="M23" s="22"/>
    </row>
    <row r="24" spans="2:13" ht="15.75" x14ac:dyDescent="0.25">
      <c r="B24" s="17" t="s">
        <v>83</v>
      </c>
      <c r="C24" s="36"/>
      <c r="D24" s="36"/>
      <c r="E24" s="13">
        <v>1500</v>
      </c>
      <c r="F24" s="14">
        <v>2649.6</v>
      </c>
      <c r="G24" s="29">
        <f t="shared" si="0"/>
        <v>1682.315579898182</v>
      </c>
      <c r="I24" s="20"/>
      <c r="J24" s="27"/>
      <c r="K24" s="28"/>
      <c r="L24" s="21"/>
      <c r="M24" s="22"/>
    </row>
    <row r="25" spans="2:13" ht="15.75" x14ac:dyDescent="0.25">
      <c r="B25" s="17" t="s">
        <v>84</v>
      </c>
      <c r="C25" s="36"/>
      <c r="D25" s="36"/>
      <c r="E25" s="13">
        <v>1600</v>
      </c>
      <c r="F25" s="14">
        <v>2856.6</v>
      </c>
      <c r="G25" s="29">
        <f t="shared" si="0"/>
        <v>1813.7464845777274</v>
      </c>
      <c r="I25" s="20"/>
      <c r="J25" s="27"/>
      <c r="K25" s="28"/>
      <c r="L25" s="21"/>
      <c r="M25" s="22"/>
    </row>
    <row r="26" spans="2:13" ht="15.75" x14ac:dyDescent="0.25">
      <c r="B26" s="17" t="s">
        <v>85</v>
      </c>
      <c r="C26" s="36"/>
      <c r="D26" s="36"/>
      <c r="E26" s="13">
        <v>1700</v>
      </c>
      <c r="F26" s="14">
        <v>3063.6</v>
      </c>
      <c r="G26" s="29">
        <f t="shared" si="0"/>
        <v>1945.1773892572728</v>
      </c>
      <c r="I26" s="20"/>
      <c r="J26" s="27"/>
      <c r="K26" s="28"/>
      <c r="L26" s="21"/>
      <c r="M26" s="22"/>
    </row>
    <row r="27" spans="2:13" ht="15.75" x14ac:dyDescent="0.25">
      <c r="B27" s="17" t="s">
        <v>86</v>
      </c>
      <c r="C27" s="36"/>
      <c r="D27" s="36"/>
      <c r="E27" s="13">
        <v>1800</v>
      </c>
      <c r="F27" s="14">
        <v>3270.6</v>
      </c>
      <c r="G27" s="29">
        <f t="shared" si="0"/>
        <v>2076.6082939368184</v>
      </c>
      <c r="I27" s="20"/>
      <c r="J27" s="27"/>
      <c r="K27" s="28"/>
      <c r="L27" s="21"/>
      <c r="M27" s="22"/>
    </row>
    <row r="28" spans="2:13" ht="15.75" x14ac:dyDescent="0.25">
      <c r="B28" s="17" t="s">
        <v>87</v>
      </c>
      <c r="C28" s="36"/>
      <c r="D28" s="36"/>
      <c r="E28" s="13">
        <v>1900</v>
      </c>
      <c r="F28" s="14">
        <v>3477.6</v>
      </c>
      <c r="G28" s="29">
        <f t="shared" si="0"/>
        <v>2208.0391986163636</v>
      </c>
      <c r="I28" s="20"/>
      <c r="J28" s="27"/>
      <c r="K28" s="28"/>
      <c r="L28" s="21"/>
      <c r="M28" s="22"/>
    </row>
    <row r="29" spans="2:13" ht="15.75" x14ac:dyDescent="0.25">
      <c r="B29" s="17" t="s">
        <v>88</v>
      </c>
      <c r="C29" s="36"/>
      <c r="D29" s="36"/>
      <c r="E29" s="13">
        <v>2000</v>
      </c>
      <c r="F29" s="14">
        <v>3684.6</v>
      </c>
      <c r="G29" s="29">
        <f t="shared" si="0"/>
        <v>2339.4701032959092</v>
      </c>
      <c r="I29" s="20"/>
      <c r="J29" s="27"/>
      <c r="K29" s="28"/>
      <c r="L29" s="21"/>
      <c r="M29" s="22"/>
    </row>
    <row r="30" spans="2:13" ht="15.75" x14ac:dyDescent="0.25">
      <c r="B30" s="17" t="s">
        <v>89</v>
      </c>
      <c r="C30" s="36"/>
      <c r="D30" s="36"/>
      <c r="E30" s="13">
        <v>2100</v>
      </c>
      <c r="F30" s="14">
        <v>3891.6</v>
      </c>
      <c r="G30" s="29">
        <f t="shared" si="0"/>
        <v>2470.9010079754548</v>
      </c>
      <c r="I30" s="20"/>
      <c r="J30" s="27"/>
      <c r="K30" s="28"/>
      <c r="L30" s="21"/>
      <c r="M30" s="22"/>
    </row>
    <row r="31" spans="2:13" ht="15.75" x14ac:dyDescent="0.25">
      <c r="B31" s="17" t="s">
        <v>90</v>
      </c>
      <c r="C31" s="36"/>
      <c r="D31" s="36"/>
      <c r="E31" s="13">
        <v>2200</v>
      </c>
      <c r="F31" s="14">
        <v>4098.6000000000004</v>
      </c>
      <c r="G31" s="29">
        <f t="shared" si="0"/>
        <v>2602.3319126550005</v>
      </c>
      <c r="I31" s="20"/>
      <c r="J31" s="27"/>
      <c r="K31" s="28"/>
      <c r="L31" s="21"/>
      <c r="M31" s="22"/>
    </row>
    <row r="32" spans="2:13" ht="15.75" x14ac:dyDescent="0.25">
      <c r="B32" s="17" t="s">
        <v>91</v>
      </c>
      <c r="C32" s="37"/>
      <c r="D32" s="37"/>
      <c r="E32" s="13">
        <v>2300</v>
      </c>
      <c r="F32" s="14">
        <v>4305.6000000000004</v>
      </c>
      <c r="G32" s="29">
        <f t="shared" si="0"/>
        <v>2733.7628173345461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G21" sqref="G21"/>
    </sheetView>
  </sheetViews>
  <sheetFormatPr defaultRowHeight="15" x14ac:dyDescent="0.25"/>
  <cols>
    <col min="1" max="1" width="3.85546875" customWidth="1"/>
    <col min="2" max="2" width="30.285156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2"/>
      <c r="C2" s="34"/>
      <c r="D2" s="1" t="s">
        <v>0</v>
      </c>
      <c r="E2" s="2"/>
      <c r="F2" s="3"/>
    </row>
    <row r="3" spans="2:13" ht="16.5" thickBot="1" x14ac:dyDescent="0.3">
      <c r="B3" s="4"/>
      <c r="C3" s="30"/>
      <c r="D3" s="30"/>
      <c r="E3" s="30"/>
      <c r="F3" s="5"/>
    </row>
    <row r="4" spans="2:13" ht="16.5" thickBot="1" x14ac:dyDescent="0.3">
      <c r="B4" s="4" t="s">
        <v>1</v>
      </c>
      <c r="D4" s="30"/>
      <c r="E4" s="6">
        <v>75</v>
      </c>
      <c r="F4" s="5"/>
      <c r="I4" s="7" t="s">
        <v>8</v>
      </c>
    </row>
    <row r="5" spans="2:13" ht="16.5" thickBot="1" x14ac:dyDescent="0.3">
      <c r="B5" s="4"/>
      <c r="D5" s="30"/>
      <c r="E5" s="33"/>
      <c r="F5" s="5"/>
    </row>
    <row r="6" spans="2:13" ht="16.5" thickBot="1" x14ac:dyDescent="0.3">
      <c r="B6" s="4" t="s">
        <v>2</v>
      </c>
      <c r="D6" s="30"/>
      <c r="E6" s="6">
        <v>65</v>
      </c>
      <c r="F6" s="5"/>
      <c r="I6" t="s">
        <v>3</v>
      </c>
      <c r="K6" s="8">
        <f>(E4+E6)/2-E8</f>
        <v>50</v>
      </c>
    </row>
    <row r="7" spans="2:13" ht="16.5" thickBot="1" x14ac:dyDescent="0.3">
      <c r="B7" s="4"/>
      <c r="D7" s="30"/>
      <c r="E7" s="33"/>
      <c r="F7" s="5"/>
    </row>
    <row r="8" spans="2:13" ht="16.5" thickBot="1" x14ac:dyDescent="0.3">
      <c r="B8" s="4" t="s">
        <v>4</v>
      </c>
      <c r="D8" s="30"/>
      <c r="E8" s="6">
        <v>20</v>
      </c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38" t="s">
        <v>92</v>
      </c>
      <c r="C11" s="39"/>
      <c r="D11" s="39"/>
      <c r="E11" s="39"/>
      <c r="F11" s="39"/>
      <c r="G11" s="39"/>
      <c r="I11" s="24"/>
      <c r="J11" s="25"/>
      <c r="K11" s="25"/>
      <c r="L11" s="25"/>
      <c r="M11" s="25"/>
    </row>
    <row r="12" spans="2:13" ht="15.75" x14ac:dyDescent="0.25">
      <c r="B12" s="40" t="s">
        <v>5</v>
      </c>
      <c r="C12" s="42" t="s">
        <v>9</v>
      </c>
      <c r="D12" s="42" t="s">
        <v>10</v>
      </c>
      <c r="E12" s="44" t="s">
        <v>11</v>
      </c>
      <c r="F12" s="45" t="s">
        <v>6</v>
      </c>
      <c r="G12" s="47" t="s">
        <v>7</v>
      </c>
      <c r="I12" s="26"/>
      <c r="J12" s="23"/>
      <c r="K12" s="23"/>
      <c r="L12" s="23"/>
      <c r="M12" s="23"/>
    </row>
    <row r="13" spans="2:13" ht="33" customHeight="1" x14ac:dyDescent="0.25">
      <c r="B13" s="41"/>
      <c r="C13" s="43"/>
      <c r="D13" s="43"/>
      <c r="E13" s="42"/>
      <c r="F13" s="46"/>
      <c r="G13" s="47"/>
      <c r="I13" s="26"/>
      <c r="J13" s="23"/>
      <c r="K13" s="23"/>
      <c r="L13" s="23"/>
      <c r="M13" s="23"/>
    </row>
    <row r="14" spans="2:13" ht="15.75" x14ac:dyDescent="0.25">
      <c r="B14" s="17" t="s">
        <v>93</v>
      </c>
      <c r="C14" s="35">
        <v>130</v>
      </c>
      <c r="D14" s="35">
        <v>400</v>
      </c>
      <c r="E14" s="16">
        <v>500</v>
      </c>
      <c r="F14" s="18">
        <v>620.48</v>
      </c>
      <c r="G14" s="29">
        <f>F14*POWER((($E$4+$E$6)/2-$E$8)/70,1.35)</f>
        <v>393.96254944717089</v>
      </c>
      <c r="H14" s="19"/>
      <c r="I14" s="20"/>
      <c r="J14" s="27"/>
      <c r="K14" s="28"/>
      <c r="L14" s="21"/>
      <c r="M14" s="21"/>
    </row>
    <row r="15" spans="2:13" ht="15.75" x14ac:dyDescent="0.25">
      <c r="B15" s="17" t="s">
        <v>94</v>
      </c>
      <c r="C15" s="36"/>
      <c r="D15" s="36"/>
      <c r="E15" s="16">
        <v>600</v>
      </c>
      <c r="F15" s="18">
        <v>842.08</v>
      </c>
      <c r="G15" s="29">
        <f t="shared" ref="G15:G32" si="0">F15*POWER((($E$4+$E$6)/2-$E$8)/70,1.35)</f>
        <v>534.66345996401765</v>
      </c>
      <c r="H15" s="19"/>
      <c r="I15" s="20"/>
      <c r="J15" s="27"/>
      <c r="K15" s="28"/>
      <c r="L15" s="21"/>
      <c r="M15" s="21"/>
    </row>
    <row r="16" spans="2:13" ht="15.75" x14ac:dyDescent="0.25">
      <c r="B16" s="17" t="s">
        <v>95</v>
      </c>
      <c r="C16" s="36"/>
      <c r="D16" s="36"/>
      <c r="E16" s="16">
        <v>700</v>
      </c>
      <c r="F16" s="18">
        <v>1063.68</v>
      </c>
      <c r="G16" s="29">
        <f t="shared" si="0"/>
        <v>675.36437048086441</v>
      </c>
      <c r="H16" s="19"/>
      <c r="I16" s="20"/>
      <c r="J16" s="27"/>
      <c r="K16" s="28"/>
      <c r="L16" s="21"/>
      <c r="M16" s="21"/>
    </row>
    <row r="17" spans="2:13" ht="15.75" x14ac:dyDescent="0.25">
      <c r="B17" s="17" t="s">
        <v>96</v>
      </c>
      <c r="C17" s="36"/>
      <c r="D17" s="36"/>
      <c r="E17" s="16">
        <v>800</v>
      </c>
      <c r="F17" s="18">
        <v>1285.28</v>
      </c>
      <c r="G17" s="29">
        <f t="shared" si="0"/>
        <v>816.06528099771106</v>
      </c>
      <c r="H17" s="19"/>
      <c r="I17" s="20"/>
      <c r="J17" s="27"/>
      <c r="K17" s="28"/>
      <c r="L17" s="21"/>
      <c r="M17" s="21"/>
    </row>
    <row r="18" spans="2:13" ht="15.75" x14ac:dyDescent="0.25">
      <c r="B18" s="17" t="s">
        <v>97</v>
      </c>
      <c r="C18" s="36"/>
      <c r="D18" s="36"/>
      <c r="E18" s="13">
        <v>900</v>
      </c>
      <c r="F18" s="14">
        <v>1506.88</v>
      </c>
      <c r="G18" s="29">
        <f t="shared" si="0"/>
        <v>956.76619151455793</v>
      </c>
      <c r="I18" s="20"/>
      <c r="J18" s="27"/>
      <c r="K18" s="28"/>
      <c r="L18" s="21"/>
      <c r="M18" s="22"/>
    </row>
    <row r="19" spans="2:13" ht="15.75" x14ac:dyDescent="0.25">
      <c r="B19" s="17" t="s">
        <v>98</v>
      </c>
      <c r="C19" s="36"/>
      <c r="D19" s="36"/>
      <c r="E19" s="13">
        <v>1000</v>
      </c>
      <c r="F19" s="14">
        <v>1728.48</v>
      </c>
      <c r="G19" s="29">
        <f t="shared" si="0"/>
        <v>1097.4671020314047</v>
      </c>
      <c r="I19" s="20"/>
      <c r="J19" s="27"/>
      <c r="K19" s="28"/>
      <c r="L19" s="21"/>
      <c r="M19" s="22"/>
    </row>
    <row r="20" spans="2:13" ht="15.75" x14ac:dyDescent="0.25">
      <c r="B20" s="17" t="s">
        <v>99</v>
      </c>
      <c r="C20" s="36"/>
      <c r="D20" s="36"/>
      <c r="E20" s="13">
        <v>1100</v>
      </c>
      <c r="F20" s="14">
        <v>1950.08</v>
      </c>
      <c r="G20" s="29">
        <f t="shared" si="0"/>
        <v>1238.1680125482512</v>
      </c>
      <c r="I20" s="20"/>
      <c r="J20" s="27"/>
      <c r="K20" s="28"/>
      <c r="L20" s="21"/>
      <c r="M20" s="22"/>
    </row>
    <row r="21" spans="2:13" ht="15.75" x14ac:dyDescent="0.25">
      <c r="B21" s="17" t="s">
        <v>100</v>
      </c>
      <c r="C21" s="36"/>
      <c r="D21" s="36"/>
      <c r="E21" s="13">
        <v>1200</v>
      </c>
      <c r="F21" s="14">
        <v>2171.6799999999998</v>
      </c>
      <c r="G21" s="29">
        <f t="shared" si="0"/>
        <v>1378.868923065098</v>
      </c>
      <c r="I21" s="20"/>
      <c r="J21" s="27"/>
      <c r="K21" s="28"/>
      <c r="L21" s="21"/>
      <c r="M21" s="22"/>
    </row>
    <row r="22" spans="2:13" ht="15.75" x14ac:dyDescent="0.25">
      <c r="B22" s="17" t="s">
        <v>101</v>
      </c>
      <c r="C22" s="36"/>
      <c r="D22" s="36"/>
      <c r="E22" s="13">
        <v>1300</v>
      </c>
      <c r="F22" s="14">
        <v>2393.2800000000002</v>
      </c>
      <c r="G22" s="29">
        <f t="shared" si="0"/>
        <v>1519.569833581945</v>
      </c>
      <c r="H22" s="15"/>
      <c r="I22" s="20"/>
      <c r="J22" s="27"/>
      <c r="K22" s="28"/>
      <c r="L22" s="21"/>
      <c r="M22" s="22"/>
    </row>
    <row r="23" spans="2:13" ht="15.75" x14ac:dyDescent="0.25">
      <c r="B23" s="17" t="s">
        <v>102</v>
      </c>
      <c r="C23" s="36"/>
      <c r="D23" s="36"/>
      <c r="E23" s="13">
        <v>1400</v>
      </c>
      <c r="F23" s="14">
        <v>2614.88</v>
      </c>
      <c r="G23" s="29">
        <f t="shared" si="0"/>
        <v>1660.2707440987917</v>
      </c>
      <c r="I23" s="20"/>
      <c r="J23" s="27"/>
      <c r="K23" s="28"/>
      <c r="L23" s="21"/>
      <c r="M23" s="22"/>
    </row>
    <row r="24" spans="2:13" ht="15.75" x14ac:dyDescent="0.25">
      <c r="B24" s="17" t="s">
        <v>103</v>
      </c>
      <c r="C24" s="36"/>
      <c r="D24" s="36"/>
      <c r="E24" s="13">
        <v>1500</v>
      </c>
      <c r="F24" s="14">
        <v>2836.48</v>
      </c>
      <c r="G24" s="29">
        <f t="shared" si="0"/>
        <v>1800.9716546156383</v>
      </c>
      <c r="I24" s="20"/>
      <c r="J24" s="27"/>
      <c r="K24" s="28"/>
      <c r="L24" s="21"/>
      <c r="M24" s="22"/>
    </row>
    <row r="25" spans="2:13" ht="15.75" x14ac:dyDescent="0.25">
      <c r="B25" s="17" t="s">
        <v>104</v>
      </c>
      <c r="C25" s="36"/>
      <c r="D25" s="36"/>
      <c r="E25" s="13">
        <v>1600</v>
      </c>
      <c r="F25" s="14">
        <v>3058.08</v>
      </c>
      <c r="G25" s="29">
        <f t="shared" si="0"/>
        <v>1941.672565132485</v>
      </c>
      <c r="I25" s="20"/>
      <c r="J25" s="27"/>
      <c r="K25" s="28"/>
      <c r="L25" s="21"/>
      <c r="M25" s="22"/>
    </row>
    <row r="26" spans="2:13" ht="15.75" x14ac:dyDescent="0.25">
      <c r="B26" s="17" t="s">
        <v>105</v>
      </c>
      <c r="C26" s="36"/>
      <c r="D26" s="36"/>
      <c r="E26" s="13">
        <v>1700</v>
      </c>
      <c r="F26" s="14">
        <v>3279.68</v>
      </c>
      <c r="G26" s="29">
        <f t="shared" si="0"/>
        <v>2082.3734756493318</v>
      </c>
      <c r="I26" s="20"/>
      <c r="J26" s="27"/>
      <c r="K26" s="28"/>
      <c r="L26" s="21"/>
      <c r="M26" s="22"/>
    </row>
    <row r="27" spans="2:13" ht="15.75" x14ac:dyDescent="0.25">
      <c r="B27" s="17" t="s">
        <v>106</v>
      </c>
      <c r="C27" s="36"/>
      <c r="D27" s="36"/>
      <c r="E27" s="13">
        <v>1800</v>
      </c>
      <c r="F27" s="14">
        <v>3501.28</v>
      </c>
      <c r="G27" s="29">
        <f t="shared" si="0"/>
        <v>2223.0743861661786</v>
      </c>
      <c r="I27" s="20"/>
      <c r="J27" s="27"/>
      <c r="K27" s="28"/>
      <c r="L27" s="21"/>
      <c r="M27" s="22"/>
    </row>
    <row r="28" spans="2:13" ht="15.75" x14ac:dyDescent="0.25">
      <c r="B28" s="17" t="s">
        <v>107</v>
      </c>
      <c r="C28" s="36"/>
      <c r="D28" s="36"/>
      <c r="E28" s="13">
        <v>1900</v>
      </c>
      <c r="F28" s="14">
        <v>3722.88</v>
      </c>
      <c r="G28" s="29">
        <f t="shared" si="0"/>
        <v>2363.7752966830253</v>
      </c>
      <c r="I28" s="20"/>
      <c r="J28" s="27"/>
      <c r="K28" s="28"/>
      <c r="L28" s="21"/>
      <c r="M28" s="22"/>
    </row>
    <row r="29" spans="2:13" ht="15.75" x14ac:dyDescent="0.25">
      <c r="B29" s="17" t="s">
        <v>108</v>
      </c>
      <c r="C29" s="36"/>
      <c r="D29" s="36"/>
      <c r="E29" s="13">
        <v>2000</v>
      </c>
      <c r="F29" s="14">
        <v>3944.48</v>
      </c>
      <c r="G29" s="29">
        <f t="shared" si="0"/>
        <v>2504.4762071998721</v>
      </c>
      <c r="I29" s="20"/>
      <c r="J29" s="27"/>
      <c r="K29" s="28"/>
      <c r="L29" s="21"/>
      <c r="M29" s="22"/>
    </row>
    <row r="30" spans="2:13" ht="15.75" x14ac:dyDescent="0.25">
      <c r="B30" s="17" t="s">
        <v>109</v>
      </c>
      <c r="C30" s="36"/>
      <c r="D30" s="36"/>
      <c r="E30" s="13">
        <v>2100</v>
      </c>
      <c r="F30" s="14">
        <v>4166.08</v>
      </c>
      <c r="G30" s="29">
        <f t="shared" si="0"/>
        <v>2645.1771177167188</v>
      </c>
      <c r="I30" s="20"/>
      <c r="J30" s="27"/>
      <c r="K30" s="28"/>
      <c r="L30" s="21"/>
      <c r="M30" s="22"/>
    </row>
    <row r="31" spans="2:13" ht="15.75" x14ac:dyDescent="0.25">
      <c r="B31" s="17" t="s">
        <v>110</v>
      </c>
      <c r="C31" s="36"/>
      <c r="D31" s="36"/>
      <c r="E31" s="13">
        <v>2200</v>
      </c>
      <c r="F31" s="14">
        <v>4387.68</v>
      </c>
      <c r="G31" s="29">
        <f t="shared" si="0"/>
        <v>2785.8780282335656</v>
      </c>
      <c r="I31" s="20"/>
      <c r="J31" s="27"/>
      <c r="K31" s="28"/>
      <c r="L31" s="21"/>
      <c r="M31" s="22"/>
    </row>
    <row r="32" spans="2:13" ht="15.75" x14ac:dyDescent="0.25">
      <c r="B32" s="17" t="s">
        <v>111</v>
      </c>
      <c r="C32" s="37"/>
      <c r="D32" s="37"/>
      <c r="E32" s="13">
        <v>2300</v>
      </c>
      <c r="F32" s="14">
        <v>4609.28</v>
      </c>
      <c r="G32" s="29">
        <f t="shared" si="0"/>
        <v>2926.5789387504119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zoomScaleNormal="100" workbookViewId="0">
      <selection activeCell="A16" sqref="A16:XFD16"/>
    </sheetView>
  </sheetViews>
  <sheetFormatPr defaultRowHeight="15" x14ac:dyDescent="0.25"/>
  <cols>
    <col min="1" max="1" width="3.85546875" customWidth="1"/>
    <col min="2" max="2" width="30.710937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2"/>
      <c r="C2" s="34"/>
      <c r="D2" s="1" t="s">
        <v>0</v>
      </c>
      <c r="E2" s="2"/>
      <c r="F2" s="3"/>
    </row>
    <row r="3" spans="2:13" ht="16.5" thickBot="1" x14ac:dyDescent="0.3">
      <c r="B3" s="4"/>
      <c r="C3" s="30"/>
      <c r="D3" s="30"/>
      <c r="E3" s="30"/>
      <c r="F3" s="5"/>
    </row>
    <row r="4" spans="2:13" ht="16.5" thickBot="1" x14ac:dyDescent="0.3">
      <c r="B4" s="4" t="s">
        <v>1</v>
      </c>
      <c r="D4" s="30"/>
      <c r="E4" s="6">
        <v>75</v>
      </c>
      <c r="F4" s="5"/>
      <c r="I4" s="7" t="s">
        <v>8</v>
      </c>
    </row>
    <row r="5" spans="2:13" ht="16.5" thickBot="1" x14ac:dyDescent="0.3">
      <c r="B5" s="4"/>
      <c r="D5" s="30"/>
      <c r="E5" s="33"/>
      <c r="F5" s="5"/>
    </row>
    <row r="6" spans="2:13" ht="16.5" thickBot="1" x14ac:dyDescent="0.3">
      <c r="B6" s="4" t="s">
        <v>2</v>
      </c>
      <c r="D6" s="30"/>
      <c r="E6" s="6">
        <v>65</v>
      </c>
      <c r="F6" s="5"/>
      <c r="I6" t="s">
        <v>3</v>
      </c>
      <c r="K6" s="8">
        <f>(E4+E6)/2-E8</f>
        <v>50</v>
      </c>
    </row>
    <row r="7" spans="2:13" ht="16.5" thickBot="1" x14ac:dyDescent="0.3">
      <c r="B7" s="4"/>
      <c r="D7" s="30"/>
      <c r="E7" s="33"/>
      <c r="F7" s="5"/>
    </row>
    <row r="8" spans="2:13" ht="16.5" thickBot="1" x14ac:dyDescent="0.3">
      <c r="B8" s="4" t="s">
        <v>4</v>
      </c>
      <c r="D8" s="30"/>
      <c r="E8" s="6">
        <v>20</v>
      </c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38" t="s">
        <v>112</v>
      </c>
      <c r="C11" s="39"/>
      <c r="D11" s="39"/>
      <c r="E11" s="39"/>
      <c r="F11" s="39"/>
      <c r="G11" s="39"/>
      <c r="I11" s="24"/>
      <c r="J11" s="25"/>
      <c r="K11" s="25"/>
      <c r="L11" s="25"/>
      <c r="M11" s="25"/>
    </row>
    <row r="12" spans="2:13" ht="15.6" customHeight="1" x14ac:dyDescent="0.25">
      <c r="B12" s="40" t="s">
        <v>5</v>
      </c>
      <c r="C12" s="42" t="s">
        <v>9</v>
      </c>
      <c r="D12" s="42" t="s">
        <v>10</v>
      </c>
      <c r="E12" s="44" t="s">
        <v>11</v>
      </c>
      <c r="F12" s="45" t="s">
        <v>6</v>
      </c>
      <c r="G12" s="47" t="s">
        <v>7</v>
      </c>
      <c r="I12" s="26"/>
      <c r="J12" s="23"/>
      <c r="K12" s="23"/>
      <c r="L12" s="23"/>
      <c r="M12" s="23"/>
    </row>
    <row r="13" spans="2:13" ht="32.450000000000003" customHeight="1" x14ac:dyDescent="0.25">
      <c r="B13" s="41"/>
      <c r="C13" s="43"/>
      <c r="D13" s="43"/>
      <c r="E13" s="42"/>
      <c r="F13" s="46"/>
      <c r="G13" s="47"/>
      <c r="I13" s="26"/>
      <c r="J13" s="23"/>
      <c r="K13" s="23"/>
      <c r="L13" s="23"/>
      <c r="M13" s="23"/>
    </row>
    <row r="14" spans="2:13" ht="15.75" x14ac:dyDescent="0.25">
      <c r="B14" s="17" t="s">
        <v>113</v>
      </c>
      <c r="C14" s="35">
        <v>180</v>
      </c>
      <c r="D14" s="35">
        <v>400</v>
      </c>
      <c r="E14" s="16">
        <v>500</v>
      </c>
      <c r="F14" s="18">
        <v>836.01</v>
      </c>
      <c r="G14" s="29">
        <f>F14*POWER((($E$4+$E$6)/2-$E$8)/70,1.32)</f>
        <v>536.19463620041779</v>
      </c>
      <c r="H14" s="19"/>
      <c r="I14" s="20"/>
      <c r="J14" s="27"/>
      <c r="K14" s="28"/>
      <c r="L14" s="21"/>
      <c r="M14" s="21"/>
    </row>
    <row r="15" spans="2:13" ht="15.75" x14ac:dyDescent="0.25">
      <c r="B15" s="17" t="s">
        <v>114</v>
      </c>
      <c r="C15" s="36"/>
      <c r="D15" s="36"/>
      <c r="E15" s="16">
        <v>600</v>
      </c>
      <c r="F15" s="18">
        <v>1101.4100000000001</v>
      </c>
      <c r="G15" s="29">
        <f t="shared" ref="G15:G32" si="0">F15*POWER((($E$4+$E$6)/2-$E$8)/70,1.32)</f>
        <v>706.41515562912184</v>
      </c>
      <c r="H15" s="19"/>
      <c r="I15" s="20"/>
      <c r="J15" s="27"/>
      <c r="K15" s="28"/>
      <c r="L15" s="21"/>
      <c r="M15" s="21"/>
    </row>
    <row r="16" spans="2:13" ht="15.75" x14ac:dyDescent="0.25">
      <c r="B16" s="17" t="s">
        <v>115</v>
      </c>
      <c r="C16" s="36"/>
      <c r="D16" s="36"/>
      <c r="E16" s="16">
        <v>700</v>
      </c>
      <c r="F16" s="18">
        <v>1366.81</v>
      </c>
      <c r="G16" s="29">
        <f t="shared" si="0"/>
        <v>876.63567505782578</v>
      </c>
      <c r="H16" s="19"/>
      <c r="I16" s="20"/>
      <c r="J16" s="27"/>
      <c r="K16" s="28"/>
      <c r="L16" s="21"/>
      <c r="M16" s="21"/>
    </row>
    <row r="17" spans="2:13" ht="15.75" x14ac:dyDescent="0.25">
      <c r="B17" s="17" t="s">
        <v>116</v>
      </c>
      <c r="C17" s="36"/>
      <c r="D17" s="36"/>
      <c r="E17" s="16">
        <v>800</v>
      </c>
      <c r="F17" s="18">
        <v>1632.21</v>
      </c>
      <c r="G17" s="29">
        <f t="shared" si="0"/>
        <v>1046.8561944865298</v>
      </c>
      <c r="H17" s="19"/>
      <c r="I17" s="20"/>
      <c r="J17" s="27"/>
      <c r="K17" s="28"/>
      <c r="L17" s="21"/>
      <c r="M17" s="21"/>
    </row>
    <row r="18" spans="2:13" ht="15.75" x14ac:dyDescent="0.25">
      <c r="B18" s="17" t="s">
        <v>117</v>
      </c>
      <c r="C18" s="36"/>
      <c r="D18" s="36"/>
      <c r="E18" s="13">
        <v>900</v>
      </c>
      <c r="F18" s="14">
        <v>1897.61</v>
      </c>
      <c r="G18" s="29">
        <f t="shared" si="0"/>
        <v>1217.076713915234</v>
      </c>
      <c r="I18" s="20"/>
      <c r="J18" s="27"/>
      <c r="K18" s="28"/>
      <c r="L18" s="21"/>
      <c r="M18" s="22"/>
    </row>
    <row r="19" spans="2:13" ht="15.75" x14ac:dyDescent="0.25">
      <c r="B19" s="17" t="s">
        <v>118</v>
      </c>
      <c r="C19" s="36"/>
      <c r="D19" s="36"/>
      <c r="E19" s="13">
        <v>1000</v>
      </c>
      <c r="F19" s="14">
        <v>2163.0100000000002</v>
      </c>
      <c r="G19" s="29">
        <f t="shared" si="0"/>
        <v>1387.2972333439382</v>
      </c>
      <c r="I19" s="20"/>
      <c r="J19" s="27"/>
      <c r="K19" s="28"/>
      <c r="L19" s="21"/>
      <c r="M19" s="22"/>
    </row>
    <row r="20" spans="2:13" ht="15.75" x14ac:dyDescent="0.25">
      <c r="B20" s="17" t="s">
        <v>119</v>
      </c>
      <c r="C20" s="36"/>
      <c r="D20" s="36"/>
      <c r="E20" s="13">
        <v>1100</v>
      </c>
      <c r="F20" s="14">
        <v>2428.41</v>
      </c>
      <c r="G20" s="29">
        <f t="shared" si="0"/>
        <v>1557.5177527726419</v>
      </c>
      <c r="I20" s="20"/>
      <c r="J20" s="27"/>
      <c r="K20" s="28"/>
      <c r="L20" s="21"/>
      <c r="M20" s="22"/>
    </row>
    <row r="21" spans="2:13" ht="15.75" x14ac:dyDescent="0.25">
      <c r="B21" s="17" t="s">
        <v>120</v>
      </c>
      <c r="C21" s="36"/>
      <c r="D21" s="36"/>
      <c r="E21" s="13">
        <v>1200</v>
      </c>
      <c r="F21" s="14">
        <v>2693.81</v>
      </c>
      <c r="G21" s="29">
        <f t="shared" si="0"/>
        <v>1727.738272201346</v>
      </c>
      <c r="I21" s="20"/>
      <c r="J21" s="27"/>
      <c r="K21" s="28"/>
      <c r="L21" s="21"/>
      <c r="M21" s="22"/>
    </row>
    <row r="22" spans="2:13" ht="15.75" x14ac:dyDescent="0.25">
      <c r="B22" s="17" t="s">
        <v>121</v>
      </c>
      <c r="C22" s="36"/>
      <c r="D22" s="36"/>
      <c r="E22" s="13">
        <v>1300</v>
      </c>
      <c r="F22" s="14">
        <v>2959.21</v>
      </c>
      <c r="G22" s="29">
        <f t="shared" si="0"/>
        <v>1897.9587916300502</v>
      </c>
      <c r="H22" s="15"/>
      <c r="I22" s="20"/>
      <c r="J22" s="27"/>
      <c r="K22" s="28"/>
      <c r="L22" s="21"/>
      <c r="M22" s="22"/>
    </row>
    <row r="23" spans="2:13" ht="15.75" x14ac:dyDescent="0.25">
      <c r="B23" s="17" t="s">
        <v>122</v>
      </c>
      <c r="C23" s="36"/>
      <c r="D23" s="36"/>
      <c r="E23" s="13">
        <v>1400</v>
      </c>
      <c r="F23" s="14">
        <v>3224.61</v>
      </c>
      <c r="G23" s="29">
        <f t="shared" si="0"/>
        <v>2068.1793110587541</v>
      </c>
      <c r="I23" s="20"/>
      <c r="J23" s="27"/>
      <c r="K23" s="28"/>
      <c r="L23" s="21"/>
      <c r="M23" s="22"/>
    </row>
    <row r="24" spans="2:13" ht="15.75" x14ac:dyDescent="0.25">
      <c r="B24" s="17" t="s">
        <v>123</v>
      </c>
      <c r="C24" s="36"/>
      <c r="D24" s="36"/>
      <c r="E24" s="13">
        <v>1500</v>
      </c>
      <c r="F24" s="14">
        <v>3490.01</v>
      </c>
      <c r="G24" s="29">
        <f t="shared" si="0"/>
        <v>2238.3998304874585</v>
      </c>
      <c r="I24" s="20"/>
      <c r="J24" s="27"/>
      <c r="K24" s="28"/>
      <c r="L24" s="21"/>
      <c r="M24" s="22"/>
    </row>
    <row r="25" spans="2:13" ht="15.75" x14ac:dyDescent="0.25">
      <c r="B25" s="17" t="s">
        <v>124</v>
      </c>
      <c r="C25" s="36"/>
      <c r="D25" s="36"/>
      <c r="E25" s="13">
        <v>1600</v>
      </c>
      <c r="F25" s="14">
        <v>3755.41</v>
      </c>
      <c r="G25" s="29">
        <f t="shared" si="0"/>
        <v>2408.620349916162</v>
      </c>
      <c r="I25" s="20"/>
      <c r="J25" s="27"/>
      <c r="K25" s="28"/>
      <c r="L25" s="21"/>
      <c r="M25" s="22"/>
    </row>
    <row r="26" spans="2:13" ht="15.75" x14ac:dyDescent="0.25">
      <c r="B26" s="17" t="s">
        <v>125</v>
      </c>
      <c r="C26" s="36"/>
      <c r="D26" s="36"/>
      <c r="E26" s="13">
        <v>1700</v>
      </c>
      <c r="F26" s="14">
        <v>4020.81</v>
      </c>
      <c r="G26" s="29">
        <f t="shared" si="0"/>
        <v>2578.8408693448664</v>
      </c>
      <c r="I26" s="20"/>
      <c r="J26" s="27"/>
      <c r="K26" s="28"/>
      <c r="L26" s="21"/>
      <c r="M26" s="22"/>
    </row>
    <row r="27" spans="2:13" ht="15.75" x14ac:dyDescent="0.25">
      <c r="B27" s="17" t="s">
        <v>126</v>
      </c>
      <c r="C27" s="36"/>
      <c r="D27" s="36"/>
      <c r="E27" s="13">
        <v>1800</v>
      </c>
      <c r="F27" s="14">
        <v>4286.21</v>
      </c>
      <c r="G27" s="29">
        <f t="shared" si="0"/>
        <v>2749.0613887735703</v>
      </c>
      <c r="I27" s="20"/>
      <c r="J27" s="27"/>
      <c r="K27" s="28"/>
      <c r="L27" s="21"/>
      <c r="M27" s="22"/>
    </row>
    <row r="28" spans="2:13" ht="15.75" x14ac:dyDescent="0.25">
      <c r="B28" s="17" t="s">
        <v>127</v>
      </c>
      <c r="C28" s="36"/>
      <c r="D28" s="36"/>
      <c r="E28" s="13">
        <v>1900</v>
      </c>
      <c r="F28" s="14">
        <v>4551.6099999999997</v>
      </c>
      <c r="G28" s="29">
        <f t="shared" si="0"/>
        <v>2919.2819082022743</v>
      </c>
      <c r="I28" s="20"/>
      <c r="J28" s="27"/>
      <c r="K28" s="28"/>
      <c r="L28" s="21"/>
      <c r="M28" s="22"/>
    </row>
    <row r="29" spans="2:13" ht="15.75" x14ac:dyDescent="0.25">
      <c r="B29" s="17" t="s">
        <v>128</v>
      </c>
      <c r="C29" s="36"/>
      <c r="D29" s="36"/>
      <c r="E29" s="13">
        <v>2000</v>
      </c>
      <c r="F29" s="14">
        <v>4817.01</v>
      </c>
      <c r="G29" s="29">
        <f t="shared" si="0"/>
        <v>3089.5024276309787</v>
      </c>
      <c r="I29" s="20"/>
      <c r="J29" s="27"/>
      <c r="K29" s="28"/>
      <c r="L29" s="21"/>
      <c r="M29" s="22"/>
    </row>
    <row r="30" spans="2:13" ht="15.75" x14ac:dyDescent="0.25">
      <c r="B30" s="17" t="s">
        <v>129</v>
      </c>
      <c r="C30" s="36"/>
      <c r="D30" s="36"/>
      <c r="E30" s="13">
        <v>2100</v>
      </c>
      <c r="F30" s="14">
        <v>5082.41</v>
      </c>
      <c r="G30" s="29">
        <f t="shared" si="0"/>
        <v>3259.7229470596826</v>
      </c>
      <c r="I30" s="20"/>
      <c r="J30" s="27"/>
      <c r="K30" s="28"/>
      <c r="L30" s="21"/>
      <c r="M30" s="22"/>
    </row>
    <row r="31" spans="2:13" ht="15.75" x14ac:dyDescent="0.25">
      <c r="B31" s="17" t="s">
        <v>130</v>
      </c>
      <c r="C31" s="36"/>
      <c r="D31" s="36"/>
      <c r="E31" s="13">
        <v>2200</v>
      </c>
      <c r="F31" s="14">
        <v>5347.81</v>
      </c>
      <c r="G31" s="29">
        <f t="shared" si="0"/>
        <v>3429.943466488387</v>
      </c>
      <c r="I31" s="20"/>
      <c r="J31" s="27"/>
      <c r="K31" s="28"/>
      <c r="L31" s="21"/>
      <c r="M31" s="22"/>
    </row>
    <row r="32" spans="2:13" ht="15.75" x14ac:dyDescent="0.25">
      <c r="B32" s="17" t="s">
        <v>131</v>
      </c>
      <c r="C32" s="37"/>
      <c r="D32" s="37"/>
      <c r="E32" s="13">
        <v>2300</v>
      </c>
      <c r="F32" s="14">
        <v>5613.21</v>
      </c>
      <c r="G32" s="29">
        <f t="shared" si="0"/>
        <v>3600.1639859170905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/>
  </sheetViews>
  <sheetFormatPr defaultRowHeight="15" x14ac:dyDescent="0.25"/>
  <cols>
    <col min="1" max="1" width="3.85546875" customWidth="1"/>
    <col min="2" max="2" width="30.710937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2"/>
      <c r="C2" s="34"/>
      <c r="D2" s="1" t="s">
        <v>0</v>
      </c>
      <c r="E2" s="2"/>
      <c r="F2" s="3"/>
    </row>
    <row r="3" spans="2:13" ht="16.5" thickBot="1" x14ac:dyDescent="0.3">
      <c r="B3" s="4"/>
      <c r="C3" s="30"/>
      <c r="D3" s="30"/>
      <c r="E3" s="30"/>
      <c r="F3" s="5"/>
    </row>
    <row r="4" spans="2:13" ht="16.5" thickBot="1" x14ac:dyDescent="0.3">
      <c r="B4" s="4" t="s">
        <v>1</v>
      </c>
      <c r="D4" s="30"/>
      <c r="E4" s="6"/>
      <c r="F4" s="5"/>
      <c r="I4" s="7" t="s">
        <v>8</v>
      </c>
    </row>
    <row r="5" spans="2:13" ht="16.5" thickBot="1" x14ac:dyDescent="0.3">
      <c r="B5" s="4"/>
      <c r="D5" s="30"/>
      <c r="E5" s="33"/>
      <c r="F5" s="5"/>
    </row>
    <row r="6" spans="2:13" ht="16.5" thickBot="1" x14ac:dyDescent="0.3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5" thickBot="1" x14ac:dyDescent="0.3">
      <c r="B7" s="4"/>
      <c r="D7" s="30"/>
      <c r="E7" s="33"/>
      <c r="F7" s="5"/>
    </row>
    <row r="8" spans="2:13" ht="16.5" thickBot="1" x14ac:dyDescent="0.3">
      <c r="B8" s="4" t="s">
        <v>4</v>
      </c>
      <c r="D8" s="30"/>
      <c r="E8" s="6"/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38" t="s">
        <v>132</v>
      </c>
      <c r="C11" s="39"/>
      <c r="D11" s="39"/>
      <c r="E11" s="39"/>
      <c r="F11" s="39"/>
      <c r="G11" s="39"/>
      <c r="I11" s="24"/>
      <c r="J11" s="25"/>
      <c r="K11" s="25"/>
      <c r="L11" s="25"/>
      <c r="M11" s="25"/>
    </row>
    <row r="12" spans="2:13" ht="15.6" customHeight="1" x14ac:dyDescent="0.25">
      <c r="B12" s="40" t="s">
        <v>5</v>
      </c>
      <c r="C12" s="42" t="s">
        <v>9</v>
      </c>
      <c r="D12" s="42" t="s">
        <v>10</v>
      </c>
      <c r="E12" s="44" t="s">
        <v>11</v>
      </c>
      <c r="F12" s="45" t="s">
        <v>6</v>
      </c>
      <c r="G12" s="47" t="s">
        <v>7</v>
      </c>
      <c r="I12" s="26"/>
      <c r="J12" s="23"/>
      <c r="K12" s="23"/>
      <c r="L12" s="23"/>
      <c r="M12" s="23"/>
    </row>
    <row r="13" spans="2:13" ht="31.9" customHeight="1" x14ac:dyDescent="0.25">
      <c r="B13" s="41"/>
      <c r="C13" s="43"/>
      <c r="D13" s="43"/>
      <c r="E13" s="42"/>
      <c r="F13" s="46"/>
      <c r="G13" s="47"/>
      <c r="I13" s="26"/>
      <c r="J13" s="23"/>
      <c r="K13" s="23"/>
      <c r="L13" s="23"/>
      <c r="M13" s="23"/>
    </row>
    <row r="14" spans="2:13" ht="15.75" x14ac:dyDescent="0.25">
      <c r="B14" s="17" t="s">
        <v>133</v>
      </c>
      <c r="C14" s="35">
        <v>180</v>
      </c>
      <c r="D14" s="35">
        <v>400</v>
      </c>
      <c r="E14" s="16">
        <v>500</v>
      </c>
      <c r="F14" s="18">
        <v>850.36</v>
      </c>
      <c r="G14" s="29">
        <f>F14*POWER((($E$4+$E$6)/2-$E$8)/70,1.37)</f>
        <v>0</v>
      </c>
      <c r="H14" s="19"/>
      <c r="I14" s="20"/>
      <c r="J14" s="27"/>
      <c r="K14" s="28"/>
      <c r="L14" s="21"/>
      <c r="M14" s="21"/>
    </row>
    <row r="15" spans="2:13" ht="15.75" x14ac:dyDescent="0.25">
      <c r="B15" s="17" t="s">
        <v>134</v>
      </c>
      <c r="C15" s="36"/>
      <c r="D15" s="36"/>
      <c r="E15" s="16">
        <v>600</v>
      </c>
      <c r="F15" s="18">
        <v>1154.06</v>
      </c>
      <c r="G15" s="29">
        <f t="shared" ref="G15:G32" si="0">F15*POWER((($E$4+$E$6)/2-$E$8)/70,1.37)</f>
        <v>0</v>
      </c>
      <c r="H15" s="19"/>
      <c r="I15" s="20"/>
      <c r="J15" s="27"/>
      <c r="K15" s="28"/>
      <c r="L15" s="21"/>
      <c r="M15" s="21"/>
    </row>
    <row r="16" spans="2:13" ht="15.75" x14ac:dyDescent="0.25">
      <c r="B16" s="17" t="s">
        <v>135</v>
      </c>
      <c r="C16" s="36"/>
      <c r="D16" s="36"/>
      <c r="E16" s="16">
        <v>700</v>
      </c>
      <c r="F16" s="18">
        <v>1457.76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75" x14ac:dyDescent="0.25">
      <c r="B17" s="17" t="s">
        <v>136</v>
      </c>
      <c r="C17" s="36"/>
      <c r="D17" s="36"/>
      <c r="E17" s="16">
        <v>800</v>
      </c>
      <c r="F17" s="18">
        <v>1761.46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75" x14ac:dyDescent="0.25">
      <c r="B18" s="17" t="s">
        <v>137</v>
      </c>
      <c r="C18" s="36"/>
      <c r="D18" s="36"/>
      <c r="E18" s="13">
        <v>900</v>
      </c>
      <c r="F18" s="14">
        <v>2065.16</v>
      </c>
      <c r="G18" s="29">
        <f t="shared" si="0"/>
        <v>0</v>
      </c>
      <c r="I18" s="20"/>
      <c r="J18" s="27"/>
      <c r="K18" s="28"/>
      <c r="L18" s="21"/>
      <c r="M18" s="22"/>
    </row>
    <row r="19" spans="2:13" ht="15.75" x14ac:dyDescent="0.25">
      <c r="B19" s="17" t="s">
        <v>138</v>
      </c>
      <c r="C19" s="36"/>
      <c r="D19" s="36"/>
      <c r="E19" s="13">
        <v>1000</v>
      </c>
      <c r="F19" s="14">
        <v>2368.86</v>
      </c>
      <c r="G19" s="29">
        <f t="shared" si="0"/>
        <v>0</v>
      </c>
      <c r="I19" s="20"/>
      <c r="J19" s="27"/>
      <c r="K19" s="28"/>
      <c r="L19" s="21"/>
      <c r="M19" s="22"/>
    </row>
    <row r="20" spans="2:13" ht="15.75" x14ac:dyDescent="0.25">
      <c r="B20" s="17" t="s">
        <v>139</v>
      </c>
      <c r="C20" s="36"/>
      <c r="D20" s="36"/>
      <c r="E20" s="13">
        <v>1100</v>
      </c>
      <c r="F20" s="14">
        <v>2672.56</v>
      </c>
      <c r="G20" s="29">
        <f t="shared" si="0"/>
        <v>0</v>
      </c>
      <c r="I20" s="20"/>
      <c r="J20" s="27"/>
      <c r="K20" s="28"/>
      <c r="L20" s="21"/>
      <c r="M20" s="22"/>
    </row>
    <row r="21" spans="2:13" ht="15.75" x14ac:dyDescent="0.25">
      <c r="B21" s="17" t="s">
        <v>140</v>
      </c>
      <c r="C21" s="36"/>
      <c r="D21" s="36"/>
      <c r="E21" s="13">
        <v>1200</v>
      </c>
      <c r="F21" s="14">
        <v>2976.26</v>
      </c>
      <c r="G21" s="29">
        <f t="shared" si="0"/>
        <v>0</v>
      </c>
      <c r="I21" s="20"/>
      <c r="J21" s="27"/>
      <c r="K21" s="28"/>
      <c r="L21" s="21"/>
      <c r="M21" s="22"/>
    </row>
    <row r="22" spans="2:13" ht="15.75" x14ac:dyDescent="0.25">
      <c r="B22" s="17" t="s">
        <v>141</v>
      </c>
      <c r="C22" s="36"/>
      <c r="D22" s="36"/>
      <c r="E22" s="13">
        <v>1300</v>
      </c>
      <c r="F22" s="14">
        <v>3279.96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75" x14ac:dyDescent="0.25">
      <c r="B23" s="17" t="s">
        <v>142</v>
      </c>
      <c r="C23" s="36"/>
      <c r="D23" s="36"/>
      <c r="E23" s="13">
        <v>1400</v>
      </c>
      <c r="F23" s="14">
        <v>3583.66</v>
      </c>
      <c r="G23" s="29">
        <f t="shared" si="0"/>
        <v>0</v>
      </c>
      <c r="I23" s="20"/>
      <c r="J23" s="27"/>
      <c r="K23" s="28"/>
      <c r="L23" s="21"/>
      <c r="M23" s="22"/>
    </row>
    <row r="24" spans="2:13" ht="15.75" x14ac:dyDescent="0.25">
      <c r="B24" s="17" t="s">
        <v>143</v>
      </c>
      <c r="C24" s="36"/>
      <c r="D24" s="36"/>
      <c r="E24" s="13">
        <v>1500</v>
      </c>
      <c r="F24" s="14">
        <v>3887.36</v>
      </c>
      <c r="G24" s="29">
        <f t="shared" si="0"/>
        <v>0</v>
      </c>
      <c r="I24" s="20"/>
      <c r="J24" s="27"/>
      <c r="K24" s="28"/>
      <c r="L24" s="21"/>
      <c r="M24" s="22"/>
    </row>
    <row r="25" spans="2:13" ht="15.75" x14ac:dyDescent="0.25">
      <c r="B25" s="17" t="s">
        <v>144</v>
      </c>
      <c r="C25" s="36"/>
      <c r="D25" s="36"/>
      <c r="E25" s="13">
        <v>1600</v>
      </c>
      <c r="F25" s="14">
        <v>4191.0600000000004</v>
      </c>
      <c r="G25" s="29">
        <f t="shared" si="0"/>
        <v>0</v>
      </c>
      <c r="I25" s="20"/>
      <c r="J25" s="27"/>
      <c r="K25" s="28"/>
      <c r="L25" s="21"/>
      <c r="M25" s="22"/>
    </row>
    <row r="26" spans="2:13" ht="15.75" x14ac:dyDescent="0.25">
      <c r="B26" s="17" t="s">
        <v>145</v>
      </c>
      <c r="C26" s="36"/>
      <c r="D26" s="36"/>
      <c r="E26" s="13">
        <v>1700</v>
      </c>
      <c r="F26" s="14">
        <v>4494.76</v>
      </c>
      <c r="G26" s="29">
        <f t="shared" si="0"/>
        <v>0</v>
      </c>
      <c r="I26" s="20"/>
      <c r="J26" s="27"/>
      <c r="K26" s="28"/>
      <c r="L26" s="21"/>
      <c r="M26" s="22"/>
    </row>
    <row r="27" spans="2:13" ht="15.75" x14ac:dyDescent="0.25">
      <c r="B27" s="17" t="s">
        <v>146</v>
      </c>
      <c r="C27" s="36"/>
      <c r="D27" s="36"/>
      <c r="E27" s="13">
        <v>1800</v>
      </c>
      <c r="F27" s="14">
        <v>4798.46</v>
      </c>
      <c r="G27" s="29">
        <f t="shared" si="0"/>
        <v>0</v>
      </c>
      <c r="I27" s="20"/>
      <c r="J27" s="27"/>
      <c r="K27" s="28"/>
      <c r="L27" s="21"/>
      <c r="M27" s="22"/>
    </row>
    <row r="28" spans="2:13" ht="15.75" x14ac:dyDescent="0.25">
      <c r="B28" s="17" t="s">
        <v>147</v>
      </c>
      <c r="C28" s="36"/>
      <c r="D28" s="36"/>
      <c r="E28" s="13">
        <v>1900</v>
      </c>
      <c r="F28" s="14">
        <v>5102.16</v>
      </c>
      <c r="G28" s="29">
        <f t="shared" si="0"/>
        <v>0</v>
      </c>
      <c r="I28" s="20"/>
      <c r="J28" s="27"/>
      <c r="K28" s="28"/>
      <c r="L28" s="21"/>
      <c r="M28" s="22"/>
    </row>
    <row r="29" spans="2:13" ht="15.75" x14ac:dyDescent="0.25">
      <c r="B29" s="17" t="s">
        <v>148</v>
      </c>
      <c r="C29" s="36"/>
      <c r="D29" s="36"/>
      <c r="E29" s="13">
        <v>2000</v>
      </c>
      <c r="F29" s="14">
        <v>5405.86</v>
      </c>
      <c r="G29" s="29">
        <f t="shared" si="0"/>
        <v>0</v>
      </c>
      <c r="I29" s="20"/>
      <c r="J29" s="27"/>
      <c r="K29" s="28"/>
      <c r="L29" s="21"/>
      <c r="M29" s="22"/>
    </row>
    <row r="30" spans="2:13" ht="15.75" x14ac:dyDescent="0.25">
      <c r="B30" s="17" t="s">
        <v>149</v>
      </c>
      <c r="C30" s="36"/>
      <c r="D30" s="36"/>
      <c r="E30" s="13">
        <v>2100</v>
      </c>
      <c r="F30" s="14">
        <v>5709.56</v>
      </c>
      <c r="G30" s="29">
        <f t="shared" si="0"/>
        <v>0</v>
      </c>
      <c r="I30" s="20"/>
      <c r="J30" s="27"/>
      <c r="K30" s="28"/>
      <c r="L30" s="21"/>
      <c r="M30" s="22"/>
    </row>
    <row r="31" spans="2:13" ht="15.75" x14ac:dyDescent="0.25">
      <c r="B31" s="17" t="s">
        <v>150</v>
      </c>
      <c r="C31" s="36"/>
      <c r="D31" s="36"/>
      <c r="E31" s="13">
        <v>2200</v>
      </c>
      <c r="F31" s="14">
        <v>6013.26</v>
      </c>
      <c r="G31" s="29">
        <f t="shared" si="0"/>
        <v>0</v>
      </c>
      <c r="I31" s="20"/>
      <c r="J31" s="27"/>
      <c r="K31" s="28"/>
      <c r="L31" s="21"/>
      <c r="M31" s="22"/>
    </row>
    <row r="32" spans="2:13" ht="15.75" x14ac:dyDescent="0.25">
      <c r="B32" s="17" t="s">
        <v>151</v>
      </c>
      <c r="C32" s="37"/>
      <c r="D32" s="37"/>
      <c r="E32" s="13">
        <v>2300</v>
      </c>
      <c r="F32" s="14">
        <v>6316.96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E9" sqref="E9"/>
    </sheetView>
  </sheetViews>
  <sheetFormatPr defaultRowHeight="15" x14ac:dyDescent="0.25"/>
  <cols>
    <col min="1" max="1" width="3.85546875" customWidth="1"/>
    <col min="2" max="2" width="30.285156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2"/>
      <c r="C2" s="34"/>
      <c r="D2" s="1" t="s">
        <v>0</v>
      </c>
      <c r="E2" s="2"/>
      <c r="F2" s="3"/>
    </row>
    <row r="3" spans="2:13" ht="16.5" thickBot="1" x14ac:dyDescent="0.3">
      <c r="B3" s="4"/>
      <c r="C3" s="30"/>
      <c r="D3" s="30"/>
      <c r="E3" s="30"/>
      <c r="F3" s="5"/>
    </row>
    <row r="4" spans="2:13" ht="16.5" thickBot="1" x14ac:dyDescent="0.3">
      <c r="B4" s="4" t="s">
        <v>1</v>
      </c>
      <c r="D4" s="30"/>
      <c r="E4" s="6">
        <v>75</v>
      </c>
      <c r="F4" s="5"/>
      <c r="I4" s="7" t="s">
        <v>8</v>
      </c>
    </row>
    <row r="5" spans="2:13" ht="16.5" thickBot="1" x14ac:dyDescent="0.3">
      <c r="B5" s="4"/>
      <c r="D5" s="30"/>
      <c r="E5" s="33"/>
      <c r="F5" s="5"/>
    </row>
    <row r="6" spans="2:13" ht="16.5" thickBot="1" x14ac:dyDescent="0.3">
      <c r="B6" s="4" t="s">
        <v>2</v>
      </c>
      <c r="D6" s="30"/>
      <c r="E6" s="6">
        <v>65</v>
      </c>
      <c r="F6" s="5"/>
      <c r="I6" t="s">
        <v>3</v>
      </c>
      <c r="K6" s="8">
        <f>(E4+E6)/2-E8</f>
        <v>50</v>
      </c>
    </row>
    <row r="7" spans="2:13" ht="16.5" thickBot="1" x14ac:dyDescent="0.3">
      <c r="B7" s="4"/>
      <c r="D7" s="30"/>
      <c r="E7" s="33"/>
      <c r="F7" s="5"/>
    </row>
    <row r="8" spans="2:13" ht="16.5" thickBot="1" x14ac:dyDescent="0.3">
      <c r="B8" s="4" t="s">
        <v>4</v>
      </c>
      <c r="D8" s="30"/>
      <c r="E8" s="6">
        <v>20</v>
      </c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38" t="s">
        <v>152</v>
      </c>
      <c r="C11" s="39"/>
      <c r="D11" s="39"/>
      <c r="E11" s="39"/>
      <c r="F11" s="39"/>
      <c r="G11" s="39"/>
      <c r="I11" s="24"/>
      <c r="J11" s="25"/>
      <c r="K11" s="25"/>
      <c r="L11" s="25"/>
      <c r="M11" s="25"/>
    </row>
    <row r="12" spans="2:13" ht="15.6" customHeight="1" x14ac:dyDescent="0.25">
      <c r="B12" s="40" t="s">
        <v>5</v>
      </c>
      <c r="C12" s="42" t="s">
        <v>9</v>
      </c>
      <c r="D12" s="42" t="s">
        <v>10</v>
      </c>
      <c r="E12" s="44" t="s">
        <v>11</v>
      </c>
      <c r="F12" s="45" t="s">
        <v>6</v>
      </c>
      <c r="G12" s="47" t="s">
        <v>7</v>
      </c>
      <c r="I12" s="26"/>
      <c r="J12" s="23"/>
      <c r="K12" s="23"/>
      <c r="L12" s="23"/>
      <c r="M12" s="23"/>
    </row>
    <row r="13" spans="2:13" ht="32.450000000000003" customHeight="1" x14ac:dyDescent="0.25">
      <c r="B13" s="41"/>
      <c r="C13" s="43"/>
      <c r="D13" s="43"/>
      <c r="E13" s="42"/>
      <c r="F13" s="46"/>
      <c r="G13" s="47"/>
      <c r="I13" s="26"/>
      <c r="J13" s="23"/>
      <c r="K13" s="23"/>
      <c r="L13" s="23"/>
      <c r="M13" s="23"/>
    </row>
    <row r="14" spans="2:13" ht="15.75" x14ac:dyDescent="0.25">
      <c r="B14" s="17" t="s">
        <v>153</v>
      </c>
      <c r="C14" s="35">
        <v>230</v>
      </c>
      <c r="D14" s="35">
        <v>400</v>
      </c>
      <c r="E14" s="16">
        <v>500</v>
      </c>
      <c r="F14" s="18">
        <v>962.08</v>
      </c>
      <c r="G14" s="29">
        <f>F14*POWER((($E$4+$E$6)/2-$E$8)/70,1.32)</f>
        <v>617.05258979641144</v>
      </c>
      <c r="H14" s="19"/>
      <c r="I14" s="20"/>
      <c r="J14" s="27"/>
      <c r="K14" s="28"/>
      <c r="L14" s="21"/>
      <c r="M14" s="21"/>
    </row>
    <row r="15" spans="2:13" ht="15.75" x14ac:dyDescent="0.25">
      <c r="B15" s="17" t="s">
        <v>154</v>
      </c>
      <c r="C15" s="36"/>
      <c r="D15" s="36"/>
      <c r="E15" s="16">
        <v>600</v>
      </c>
      <c r="F15" s="18">
        <v>1305.68</v>
      </c>
      <c r="G15" s="29">
        <f t="shared" ref="G15:G32" si="0">F15*POWER((($E$4+$E$6)/2-$E$8)/70,1.32)</f>
        <v>837.42851472370126</v>
      </c>
      <c r="H15" s="19"/>
      <c r="I15" s="20"/>
      <c r="J15" s="27"/>
      <c r="K15" s="28"/>
      <c r="L15" s="21"/>
      <c r="M15" s="21"/>
    </row>
    <row r="16" spans="2:13" ht="15.75" x14ac:dyDescent="0.25">
      <c r="B16" s="17" t="s">
        <v>155</v>
      </c>
      <c r="C16" s="36"/>
      <c r="D16" s="36"/>
      <c r="E16" s="16">
        <v>700</v>
      </c>
      <c r="F16" s="18">
        <v>1649.28</v>
      </c>
      <c r="G16" s="29">
        <f t="shared" si="0"/>
        <v>1057.8044396509911</v>
      </c>
      <c r="H16" s="19"/>
      <c r="I16" s="20"/>
      <c r="J16" s="27"/>
      <c r="K16" s="28"/>
      <c r="L16" s="21"/>
      <c r="M16" s="21"/>
    </row>
    <row r="17" spans="2:13" ht="15.75" x14ac:dyDescent="0.25">
      <c r="B17" s="17" t="s">
        <v>156</v>
      </c>
      <c r="C17" s="36"/>
      <c r="D17" s="36"/>
      <c r="E17" s="16">
        <v>800</v>
      </c>
      <c r="F17" s="18">
        <v>1992.88</v>
      </c>
      <c r="G17" s="29">
        <f t="shared" si="0"/>
        <v>1278.1803645782809</v>
      </c>
      <c r="H17" s="19"/>
      <c r="I17" s="20"/>
      <c r="J17" s="27"/>
      <c r="K17" s="28"/>
      <c r="L17" s="21"/>
      <c r="M17" s="21"/>
    </row>
    <row r="18" spans="2:13" ht="15.75" x14ac:dyDescent="0.25">
      <c r="B18" s="17" t="s">
        <v>157</v>
      </c>
      <c r="C18" s="36"/>
      <c r="D18" s="36"/>
      <c r="E18" s="13">
        <v>900</v>
      </c>
      <c r="F18" s="14">
        <v>2336.48</v>
      </c>
      <c r="G18" s="29">
        <f t="shared" si="0"/>
        <v>1498.5562895055707</v>
      </c>
      <c r="I18" s="20"/>
      <c r="J18" s="27"/>
      <c r="K18" s="28"/>
      <c r="L18" s="21"/>
      <c r="M18" s="22"/>
    </row>
    <row r="19" spans="2:13" ht="15.75" x14ac:dyDescent="0.25">
      <c r="B19" s="17" t="s">
        <v>158</v>
      </c>
      <c r="C19" s="36"/>
      <c r="D19" s="36"/>
      <c r="E19" s="13">
        <v>1000</v>
      </c>
      <c r="F19" s="14">
        <v>2680.08</v>
      </c>
      <c r="G19" s="29">
        <f t="shared" si="0"/>
        <v>1718.9322144328603</v>
      </c>
      <c r="I19" s="20"/>
      <c r="J19" s="27"/>
      <c r="K19" s="28"/>
      <c r="L19" s="21"/>
      <c r="M19" s="22"/>
    </row>
    <row r="20" spans="2:13" ht="15.75" x14ac:dyDescent="0.25">
      <c r="B20" s="17" t="s">
        <v>159</v>
      </c>
      <c r="C20" s="36"/>
      <c r="D20" s="36"/>
      <c r="E20" s="13">
        <v>1100</v>
      </c>
      <c r="F20" s="14">
        <v>3023.68</v>
      </c>
      <c r="G20" s="29">
        <f t="shared" si="0"/>
        <v>1939.3081393601501</v>
      </c>
      <c r="I20" s="20"/>
      <c r="J20" s="27"/>
      <c r="K20" s="28"/>
      <c r="L20" s="21"/>
      <c r="M20" s="22"/>
    </row>
    <row r="21" spans="2:13" ht="15.75" x14ac:dyDescent="0.25">
      <c r="B21" s="17" t="s">
        <v>160</v>
      </c>
      <c r="C21" s="36"/>
      <c r="D21" s="36"/>
      <c r="E21" s="13">
        <v>1200</v>
      </c>
      <c r="F21" s="14">
        <v>3367.28</v>
      </c>
      <c r="G21" s="29">
        <f t="shared" si="0"/>
        <v>2159.6840642874399</v>
      </c>
      <c r="I21" s="20"/>
      <c r="J21" s="27"/>
      <c r="K21" s="28"/>
      <c r="L21" s="21"/>
      <c r="M21" s="22"/>
    </row>
    <row r="22" spans="2:13" ht="15.75" x14ac:dyDescent="0.25">
      <c r="B22" s="17" t="s">
        <v>161</v>
      </c>
      <c r="C22" s="36"/>
      <c r="D22" s="36"/>
      <c r="E22" s="13">
        <v>1300</v>
      </c>
      <c r="F22" s="14">
        <v>3710.88</v>
      </c>
      <c r="G22" s="29">
        <f t="shared" si="0"/>
        <v>2380.0599892147297</v>
      </c>
      <c r="H22" s="15"/>
      <c r="I22" s="20"/>
      <c r="J22" s="27"/>
      <c r="K22" s="28"/>
      <c r="L22" s="21"/>
      <c r="M22" s="22"/>
    </row>
    <row r="23" spans="2:13" ht="15.75" x14ac:dyDescent="0.25">
      <c r="B23" s="17" t="s">
        <v>162</v>
      </c>
      <c r="C23" s="36"/>
      <c r="D23" s="36"/>
      <c r="E23" s="13">
        <v>1400</v>
      </c>
      <c r="F23" s="14">
        <v>4054.48</v>
      </c>
      <c r="G23" s="29">
        <f t="shared" si="0"/>
        <v>2600.4359141420196</v>
      </c>
      <c r="I23" s="20"/>
      <c r="J23" s="27"/>
      <c r="K23" s="28"/>
      <c r="L23" s="21"/>
      <c r="M23" s="22"/>
    </row>
    <row r="24" spans="2:13" ht="15.75" x14ac:dyDescent="0.25">
      <c r="B24" s="17" t="s">
        <v>163</v>
      </c>
      <c r="C24" s="36"/>
      <c r="D24" s="36"/>
      <c r="E24" s="13">
        <v>1500</v>
      </c>
      <c r="F24" s="14">
        <v>4398.08</v>
      </c>
      <c r="G24" s="29">
        <f t="shared" si="0"/>
        <v>2820.8118390693094</v>
      </c>
      <c r="I24" s="20"/>
      <c r="J24" s="27"/>
      <c r="K24" s="28"/>
      <c r="L24" s="21"/>
      <c r="M24" s="22"/>
    </row>
    <row r="25" spans="2:13" ht="15.75" x14ac:dyDescent="0.25">
      <c r="B25" s="17" t="s">
        <v>164</v>
      </c>
      <c r="C25" s="36"/>
      <c r="D25" s="36"/>
      <c r="E25" s="13">
        <v>1600</v>
      </c>
      <c r="F25" s="14">
        <v>4741.68</v>
      </c>
      <c r="G25" s="29">
        <f t="shared" si="0"/>
        <v>3041.1877639965992</v>
      </c>
      <c r="I25" s="20"/>
      <c r="J25" s="27"/>
      <c r="K25" s="28"/>
      <c r="L25" s="21"/>
      <c r="M25" s="22"/>
    </row>
    <row r="26" spans="2:13" ht="15.75" x14ac:dyDescent="0.25">
      <c r="B26" s="17" t="s">
        <v>165</v>
      </c>
      <c r="C26" s="36"/>
      <c r="D26" s="36"/>
      <c r="E26" s="13">
        <v>1700</v>
      </c>
      <c r="F26" s="14">
        <v>5085.28</v>
      </c>
      <c r="G26" s="29">
        <f t="shared" si="0"/>
        <v>3261.563688923889</v>
      </c>
      <c r="I26" s="20"/>
      <c r="J26" s="27"/>
      <c r="K26" s="28"/>
      <c r="L26" s="21"/>
      <c r="M26" s="22"/>
    </row>
    <row r="27" spans="2:13" ht="15.75" x14ac:dyDescent="0.25">
      <c r="B27" s="17" t="s">
        <v>166</v>
      </c>
      <c r="C27" s="36"/>
      <c r="D27" s="36"/>
      <c r="E27" s="13">
        <v>1800</v>
      </c>
      <c r="F27" s="14">
        <v>5428.88</v>
      </c>
      <c r="G27" s="29">
        <f t="shared" si="0"/>
        <v>3481.9396138511788</v>
      </c>
      <c r="I27" s="20"/>
      <c r="J27" s="27"/>
      <c r="K27" s="28"/>
      <c r="L27" s="21"/>
      <c r="M27" s="22"/>
    </row>
    <row r="28" spans="2:13" ht="15.75" x14ac:dyDescent="0.25">
      <c r="B28" s="17" t="s">
        <v>167</v>
      </c>
      <c r="C28" s="36"/>
      <c r="D28" s="36"/>
      <c r="E28" s="13">
        <v>1900</v>
      </c>
      <c r="F28" s="14">
        <v>5772.48</v>
      </c>
      <c r="G28" s="29">
        <f t="shared" si="0"/>
        <v>3702.3155387784682</v>
      </c>
      <c r="I28" s="20"/>
      <c r="J28" s="27"/>
      <c r="K28" s="28"/>
      <c r="L28" s="21"/>
      <c r="M28" s="22"/>
    </row>
    <row r="29" spans="2:13" ht="15.75" x14ac:dyDescent="0.25">
      <c r="B29" s="17" t="s">
        <v>168</v>
      </c>
      <c r="C29" s="36"/>
      <c r="D29" s="36"/>
      <c r="E29" s="13">
        <v>2000</v>
      </c>
      <c r="F29" s="14">
        <v>6116.08</v>
      </c>
      <c r="G29" s="29">
        <f t="shared" si="0"/>
        <v>3922.6914637057585</v>
      </c>
      <c r="I29" s="20"/>
      <c r="J29" s="27"/>
      <c r="K29" s="28"/>
      <c r="L29" s="21"/>
      <c r="M29" s="22"/>
    </row>
    <row r="30" spans="2:13" ht="15.75" x14ac:dyDescent="0.25">
      <c r="B30" s="17" t="s">
        <v>169</v>
      </c>
      <c r="C30" s="36"/>
      <c r="D30" s="36"/>
      <c r="E30" s="13">
        <v>2100</v>
      </c>
      <c r="F30" s="14">
        <v>6459.68</v>
      </c>
      <c r="G30" s="29">
        <f t="shared" si="0"/>
        <v>4143.0673886330487</v>
      </c>
      <c r="I30" s="20"/>
      <c r="J30" s="27"/>
      <c r="K30" s="28"/>
      <c r="L30" s="21"/>
      <c r="M30" s="22"/>
    </row>
    <row r="31" spans="2:13" ht="15.75" x14ac:dyDescent="0.25">
      <c r="B31" s="17" t="s">
        <v>170</v>
      </c>
      <c r="C31" s="36"/>
      <c r="D31" s="36"/>
      <c r="E31" s="13">
        <v>2200</v>
      </c>
      <c r="F31" s="14">
        <v>6803.28</v>
      </c>
      <c r="G31" s="29">
        <f t="shared" si="0"/>
        <v>4363.4433135603376</v>
      </c>
      <c r="I31" s="20"/>
      <c r="J31" s="27"/>
      <c r="K31" s="28"/>
      <c r="L31" s="21"/>
      <c r="M31" s="22"/>
    </row>
    <row r="32" spans="2:13" ht="15.75" x14ac:dyDescent="0.25">
      <c r="B32" s="17" t="s">
        <v>171</v>
      </c>
      <c r="C32" s="37"/>
      <c r="D32" s="37"/>
      <c r="E32" s="13">
        <v>2300</v>
      </c>
      <c r="F32" s="14">
        <v>7146.88</v>
      </c>
      <c r="G32" s="29">
        <f t="shared" si="0"/>
        <v>4583.8192384876274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E9" sqref="E9"/>
    </sheetView>
  </sheetViews>
  <sheetFormatPr defaultRowHeight="15" x14ac:dyDescent="0.25"/>
  <cols>
    <col min="1" max="1" width="3.85546875" customWidth="1"/>
    <col min="2" max="2" width="30.285156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2"/>
      <c r="C2" s="34"/>
      <c r="D2" s="1" t="s">
        <v>0</v>
      </c>
      <c r="E2" s="2"/>
      <c r="F2" s="3"/>
    </row>
    <row r="3" spans="2:13" ht="16.5" thickBot="1" x14ac:dyDescent="0.3">
      <c r="B3" s="4"/>
      <c r="C3" s="30"/>
      <c r="D3" s="30"/>
      <c r="E3" s="30"/>
      <c r="F3" s="5"/>
    </row>
    <row r="4" spans="2:13" ht="16.5" thickBot="1" x14ac:dyDescent="0.3">
      <c r="B4" s="4" t="s">
        <v>1</v>
      </c>
      <c r="D4" s="30"/>
      <c r="E4" s="6">
        <v>75</v>
      </c>
      <c r="F4" s="5"/>
      <c r="I4" s="7" t="s">
        <v>8</v>
      </c>
    </row>
    <row r="5" spans="2:13" ht="16.5" thickBot="1" x14ac:dyDescent="0.3">
      <c r="B5" s="4"/>
      <c r="D5" s="30"/>
      <c r="E5" s="33"/>
      <c r="F5" s="5"/>
    </row>
    <row r="6" spans="2:13" ht="16.5" thickBot="1" x14ac:dyDescent="0.3">
      <c r="B6" s="4" t="s">
        <v>2</v>
      </c>
      <c r="D6" s="30"/>
      <c r="E6" s="6">
        <v>65</v>
      </c>
      <c r="F6" s="5"/>
      <c r="I6" t="s">
        <v>3</v>
      </c>
      <c r="K6" s="8">
        <f>(E4+E6)/2-E8</f>
        <v>50</v>
      </c>
    </row>
    <row r="7" spans="2:13" ht="16.5" thickBot="1" x14ac:dyDescent="0.3">
      <c r="B7" s="4"/>
      <c r="D7" s="30"/>
      <c r="E7" s="33"/>
      <c r="F7" s="5"/>
    </row>
    <row r="8" spans="2:13" ht="16.5" thickBot="1" x14ac:dyDescent="0.3">
      <c r="B8" s="4" t="s">
        <v>4</v>
      </c>
      <c r="D8" s="30"/>
      <c r="E8" s="6">
        <v>20</v>
      </c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38" t="s">
        <v>172</v>
      </c>
      <c r="C11" s="39"/>
      <c r="D11" s="39"/>
      <c r="E11" s="39"/>
      <c r="F11" s="39"/>
      <c r="G11" s="39"/>
      <c r="I11" s="24"/>
      <c r="J11" s="25"/>
      <c r="K11" s="25"/>
      <c r="L11" s="25"/>
      <c r="M11" s="25"/>
    </row>
    <row r="12" spans="2:13" ht="15.6" customHeight="1" x14ac:dyDescent="0.25">
      <c r="B12" s="40" t="s">
        <v>5</v>
      </c>
      <c r="C12" s="42" t="s">
        <v>9</v>
      </c>
      <c r="D12" s="42" t="s">
        <v>10</v>
      </c>
      <c r="E12" s="44" t="s">
        <v>11</v>
      </c>
      <c r="F12" s="45" t="s">
        <v>6</v>
      </c>
      <c r="G12" s="47" t="s">
        <v>7</v>
      </c>
      <c r="I12" s="26"/>
      <c r="J12" s="23"/>
      <c r="K12" s="23"/>
      <c r="L12" s="23"/>
      <c r="M12" s="23"/>
    </row>
    <row r="13" spans="2:13" ht="32.450000000000003" customHeight="1" x14ac:dyDescent="0.25">
      <c r="B13" s="41"/>
      <c r="C13" s="43"/>
      <c r="D13" s="43"/>
      <c r="E13" s="42"/>
      <c r="F13" s="46"/>
      <c r="G13" s="47"/>
      <c r="I13" s="26"/>
      <c r="J13" s="23"/>
      <c r="K13" s="23"/>
      <c r="L13" s="23"/>
      <c r="M13" s="23"/>
    </row>
    <row r="14" spans="2:13" ht="15.75" x14ac:dyDescent="0.25">
      <c r="B14" s="17" t="s">
        <v>173</v>
      </c>
      <c r="C14" s="35">
        <v>230</v>
      </c>
      <c r="D14" s="35">
        <v>400</v>
      </c>
      <c r="E14" s="16">
        <v>500</v>
      </c>
      <c r="F14" s="18">
        <v>1022</v>
      </c>
      <c r="G14" s="29">
        <f>F14*POWER((($E$4+$E$6)/2-$E$8)/70,1.37)</f>
        <v>644.54832913743996</v>
      </c>
      <c r="H14" s="19"/>
      <c r="I14" s="20"/>
      <c r="J14" s="27"/>
      <c r="K14" s="28"/>
      <c r="L14" s="21"/>
      <c r="M14" s="21"/>
    </row>
    <row r="15" spans="2:13" ht="15.75" x14ac:dyDescent="0.25">
      <c r="B15" s="17" t="s">
        <v>174</v>
      </c>
      <c r="C15" s="36"/>
      <c r="D15" s="36"/>
      <c r="E15" s="16">
        <v>600</v>
      </c>
      <c r="F15" s="18">
        <v>1387</v>
      </c>
      <c r="G15" s="29">
        <f t="shared" ref="G15:G32" si="0">F15*POWER((($E$4+$E$6)/2-$E$8)/70,1.37)</f>
        <v>874.74416097224002</v>
      </c>
      <c r="H15" s="19"/>
      <c r="I15" s="20"/>
      <c r="J15" s="27"/>
      <c r="K15" s="28"/>
      <c r="L15" s="21"/>
      <c r="M15" s="21"/>
    </row>
    <row r="16" spans="2:13" ht="15.75" x14ac:dyDescent="0.25">
      <c r="B16" s="17" t="s">
        <v>175</v>
      </c>
      <c r="C16" s="36"/>
      <c r="D16" s="36"/>
      <c r="E16" s="16">
        <v>700</v>
      </c>
      <c r="F16" s="18">
        <v>1752</v>
      </c>
      <c r="G16" s="29">
        <f t="shared" si="0"/>
        <v>1104.93999280704</v>
      </c>
      <c r="H16" s="19"/>
      <c r="I16" s="20"/>
      <c r="J16" s="27"/>
      <c r="K16" s="28"/>
      <c r="L16" s="21"/>
      <c r="M16" s="21"/>
    </row>
    <row r="17" spans="2:13" ht="15.75" x14ac:dyDescent="0.25">
      <c r="B17" s="17" t="s">
        <v>176</v>
      </c>
      <c r="C17" s="36"/>
      <c r="D17" s="36"/>
      <c r="E17" s="16">
        <v>800</v>
      </c>
      <c r="F17" s="18">
        <v>2117</v>
      </c>
      <c r="G17" s="29">
        <f t="shared" si="0"/>
        <v>1335.1358246418399</v>
      </c>
      <c r="H17" s="19"/>
      <c r="I17" s="20"/>
      <c r="J17" s="27"/>
      <c r="K17" s="28"/>
      <c r="L17" s="21"/>
      <c r="M17" s="21"/>
    </row>
    <row r="18" spans="2:13" ht="15.75" x14ac:dyDescent="0.25">
      <c r="B18" s="17" t="s">
        <v>177</v>
      </c>
      <c r="C18" s="36"/>
      <c r="D18" s="36"/>
      <c r="E18" s="13">
        <v>900</v>
      </c>
      <c r="F18" s="14">
        <v>2482</v>
      </c>
      <c r="G18" s="29">
        <f t="shared" si="0"/>
        <v>1565.3316564766401</v>
      </c>
      <c r="I18" s="20"/>
      <c r="J18" s="27"/>
      <c r="K18" s="28"/>
      <c r="L18" s="21"/>
      <c r="M18" s="22"/>
    </row>
    <row r="19" spans="2:13" ht="15.75" x14ac:dyDescent="0.25">
      <c r="B19" s="17" t="s">
        <v>178</v>
      </c>
      <c r="C19" s="36"/>
      <c r="D19" s="36"/>
      <c r="E19" s="13">
        <v>1000</v>
      </c>
      <c r="F19" s="14">
        <v>2847</v>
      </c>
      <c r="G19" s="29">
        <f t="shared" si="0"/>
        <v>1795.52748831144</v>
      </c>
      <c r="I19" s="20"/>
      <c r="J19" s="27"/>
      <c r="K19" s="28"/>
      <c r="L19" s="21"/>
      <c r="M19" s="22"/>
    </row>
    <row r="20" spans="2:13" ht="15.75" x14ac:dyDescent="0.25">
      <c r="B20" s="17" t="s">
        <v>179</v>
      </c>
      <c r="C20" s="36"/>
      <c r="D20" s="36"/>
      <c r="E20" s="13">
        <v>1100</v>
      </c>
      <c r="F20" s="14">
        <v>3212</v>
      </c>
      <c r="G20" s="29">
        <f t="shared" si="0"/>
        <v>2025.72332014624</v>
      </c>
      <c r="I20" s="20"/>
      <c r="J20" s="27"/>
      <c r="K20" s="28"/>
      <c r="L20" s="21"/>
      <c r="M20" s="22"/>
    </row>
    <row r="21" spans="2:13" ht="15.75" x14ac:dyDescent="0.25">
      <c r="B21" s="17" t="s">
        <v>180</v>
      </c>
      <c r="C21" s="36"/>
      <c r="D21" s="36"/>
      <c r="E21" s="13">
        <v>1200</v>
      </c>
      <c r="F21" s="14">
        <v>3577</v>
      </c>
      <c r="G21" s="29">
        <f t="shared" si="0"/>
        <v>2255.9191519810402</v>
      </c>
      <c r="I21" s="20"/>
      <c r="J21" s="27"/>
      <c r="K21" s="28"/>
      <c r="L21" s="21"/>
      <c r="M21" s="22"/>
    </row>
    <row r="22" spans="2:13" ht="15.75" x14ac:dyDescent="0.25">
      <c r="B22" s="17" t="s">
        <v>181</v>
      </c>
      <c r="C22" s="36"/>
      <c r="D22" s="36"/>
      <c r="E22" s="13">
        <v>1300</v>
      </c>
      <c r="F22" s="14">
        <v>3942</v>
      </c>
      <c r="G22" s="29">
        <f t="shared" si="0"/>
        <v>2486.1149838158399</v>
      </c>
      <c r="H22" s="15"/>
      <c r="I22" s="20"/>
      <c r="J22" s="27"/>
      <c r="K22" s="28"/>
      <c r="L22" s="21"/>
      <c r="M22" s="22"/>
    </row>
    <row r="23" spans="2:13" ht="15.75" x14ac:dyDescent="0.25">
      <c r="B23" s="17" t="s">
        <v>182</v>
      </c>
      <c r="C23" s="36"/>
      <c r="D23" s="36"/>
      <c r="E23" s="13">
        <v>1400</v>
      </c>
      <c r="F23" s="14">
        <v>4307</v>
      </c>
      <c r="G23" s="29">
        <f t="shared" si="0"/>
        <v>2716.3108156506401</v>
      </c>
      <c r="I23" s="20"/>
      <c r="J23" s="27"/>
      <c r="K23" s="28"/>
      <c r="L23" s="21"/>
      <c r="M23" s="22"/>
    </row>
    <row r="24" spans="2:13" ht="15.75" x14ac:dyDescent="0.25">
      <c r="B24" s="17" t="s">
        <v>183</v>
      </c>
      <c r="C24" s="36"/>
      <c r="D24" s="36"/>
      <c r="E24" s="13">
        <v>1500</v>
      </c>
      <c r="F24" s="14">
        <v>4672</v>
      </c>
      <c r="G24" s="29">
        <f t="shared" si="0"/>
        <v>2946.5066474854402</v>
      </c>
      <c r="I24" s="20"/>
      <c r="J24" s="27"/>
      <c r="K24" s="28"/>
      <c r="L24" s="21"/>
      <c r="M24" s="22"/>
    </row>
    <row r="25" spans="2:13" ht="15.75" x14ac:dyDescent="0.25">
      <c r="B25" s="17" t="s">
        <v>184</v>
      </c>
      <c r="C25" s="36"/>
      <c r="D25" s="36"/>
      <c r="E25" s="13">
        <v>1600</v>
      </c>
      <c r="F25" s="14">
        <v>5037</v>
      </c>
      <c r="G25" s="29">
        <f t="shared" si="0"/>
        <v>3176.7024793202399</v>
      </c>
      <c r="I25" s="20"/>
      <c r="J25" s="27"/>
      <c r="K25" s="28"/>
      <c r="L25" s="21"/>
      <c r="M25" s="22"/>
    </row>
    <row r="26" spans="2:13" ht="15.75" x14ac:dyDescent="0.25">
      <c r="B26" s="17" t="s">
        <v>185</v>
      </c>
      <c r="C26" s="36"/>
      <c r="D26" s="36"/>
      <c r="E26" s="13">
        <v>1700</v>
      </c>
      <c r="F26" s="14">
        <v>5402</v>
      </c>
      <c r="G26" s="29">
        <f t="shared" si="0"/>
        <v>3406.8983111550401</v>
      </c>
      <c r="I26" s="20"/>
      <c r="J26" s="27"/>
      <c r="K26" s="28"/>
      <c r="L26" s="21"/>
      <c r="M26" s="22"/>
    </row>
    <row r="27" spans="2:13" ht="15.75" x14ac:dyDescent="0.25">
      <c r="B27" s="17" t="s">
        <v>186</v>
      </c>
      <c r="C27" s="36"/>
      <c r="D27" s="36"/>
      <c r="E27" s="13">
        <v>1800</v>
      </c>
      <c r="F27" s="14">
        <v>5767</v>
      </c>
      <c r="G27" s="29">
        <f t="shared" si="0"/>
        <v>3637.0941429898398</v>
      </c>
      <c r="I27" s="20"/>
      <c r="J27" s="27"/>
      <c r="K27" s="28"/>
      <c r="L27" s="21"/>
      <c r="M27" s="22"/>
    </row>
    <row r="28" spans="2:13" ht="15.75" x14ac:dyDescent="0.25">
      <c r="B28" s="17" t="s">
        <v>187</v>
      </c>
      <c r="C28" s="36"/>
      <c r="D28" s="36"/>
      <c r="E28" s="13">
        <v>1900</v>
      </c>
      <c r="F28" s="14">
        <v>6132</v>
      </c>
      <c r="G28" s="29">
        <f t="shared" si="0"/>
        <v>3867.28997482464</v>
      </c>
      <c r="I28" s="20"/>
      <c r="J28" s="27"/>
      <c r="K28" s="28"/>
      <c r="L28" s="21"/>
      <c r="M28" s="22"/>
    </row>
    <row r="29" spans="2:13" ht="15.75" x14ac:dyDescent="0.25">
      <c r="B29" s="17" t="s">
        <v>188</v>
      </c>
      <c r="C29" s="36"/>
      <c r="D29" s="36"/>
      <c r="E29" s="13">
        <v>2000</v>
      </c>
      <c r="F29" s="14">
        <v>6497</v>
      </c>
      <c r="G29" s="29">
        <f t="shared" si="0"/>
        <v>4097.4858066594397</v>
      </c>
      <c r="I29" s="20"/>
      <c r="J29" s="27"/>
      <c r="K29" s="28"/>
      <c r="L29" s="21"/>
      <c r="M29" s="22"/>
    </row>
    <row r="30" spans="2:13" ht="15.75" x14ac:dyDescent="0.25">
      <c r="B30" s="17" t="s">
        <v>189</v>
      </c>
      <c r="C30" s="36"/>
      <c r="D30" s="36"/>
      <c r="E30" s="13">
        <v>2100</v>
      </c>
      <c r="F30" s="14">
        <v>6862</v>
      </c>
      <c r="G30" s="29">
        <f t="shared" si="0"/>
        <v>4327.6816384942404</v>
      </c>
      <c r="I30" s="20"/>
      <c r="J30" s="27"/>
      <c r="K30" s="28"/>
      <c r="L30" s="21"/>
      <c r="M30" s="22"/>
    </row>
    <row r="31" spans="2:13" ht="15.75" x14ac:dyDescent="0.25">
      <c r="B31" s="17" t="s">
        <v>190</v>
      </c>
      <c r="C31" s="36"/>
      <c r="D31" s="36"/>
      <c r="E31" s="13">
        <v>2200</v>
      </c>
      <c r="F31" s="14">
        <v>7227</v>
      </c>
      <c r="G31" s="29">
        <f t="shared" si="0"/>
        <v>4557.8774703290401</v>
      </c>
      <c r="I31" s="20"/>
      <c r="J31" s="27"/>
      <c r="K31" s="28"/>
      <c r="L31" s="21"/>
      <c r="M31" s="22"/>
    </row>
    <row r="32" spans="2:13" ht="15.75" x14ac:dyDescent="0.25">
      <c r="B32" s="17" t="s">
        <v>191</v>
      </c>
      <c r="C32" s="37"/>
      <c r="D32" s="37"/>
      <c r="E32" s="13">
        <v>2300</v>
      </c>
      <c r="F32" s="14">
        <v>7592</v>
      </c>
      <c r="G32" s="29">
        <f t="shared" si="0"/>
        <v>4788.0733021638398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Элегант плюс 80х400-1то</vt:lpstr>
      <vt:lpstr>Элегант плюс 130х400-1то</vt:lpstr>
      <vt:lpstr>Элегант плюс 130х400-2то</vt:lpstr>
      <vt:lpstr>Элегант плюс 130х400-3то</vt:lpstr>
      <vt:lpstr>Элегант плюс 130х400-4то</vt:lpstr>
      <vt:lpstr>Элегант плюс 180х400-3то</vt:lpstr>
      <vt:lpstr>Элегант плюс 180х400-6то</vt:lpstr>
      <vt:lpstr>Элегант плюс 230х400-4то</vt:lpstr>
      <vt:lpstr>Элегант плюс 230х400-6то</vt:lpstr>
      <vt:lpstr>Элегант плюс 230х400-8то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Алена А. Котова</cp:lastModifiedBy>
  <dcterms:created xsi:type="dcterms:W3CDTF">2015-06-05T18:19:34Z</dcterms:created>
  <dcterms:modified xsi:type="dcterms:W3CDTF">2026-03-25T14:45:52Z</dcterms:modified>
</cp:coreProperties>
</file>