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Kot\Desktop\Гармония А20\"/>
    </mc:Choice>
  </mc:AlternateContent>
  <bookViews>
    <workbookView xWindow="14010" yWindow="60" windowWidth="14730" windowHeight="15600" tabRatio="709"/>
  </bookViews>
  <sheets>
    <sheet name="Гармония А20 300" sheetId="1" r:id="rId1"/>
    <sheet name="Гармония А20 500" sheetId="2" r:id="rId2"/>
    <sheet name="Гармония А20 750" sheetId="9" r:id="rId3"/>
    <sheet name="Гармония А20 1000" sheetId="4" r:id="rId4"/>
    <sheet name="Гармония А20 1250" sheetId="5" r:id="rId5"/>
    <sheet name="Гармония А20 1500" sheetId="6" r:id="rId6"/>
    <sheet name="Гармония А20 1750" sheetId="7" r:id="rId7"/>
    <sheet name="Гармония А20 2000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2" i="8" l="1"/>
  <c r="P33" i="8"/>
  <c r="P34" i="8"/>
  <c r="P35" i="8"/>
  <c r="H39" i="8"/>
  <c r="H40" i="8"/>
  <c r="H41" i="8"/>
  <c r="H42" i="8"/>
  <c r="P34" i="7"/>
  <c r="P35" i="7"/>
  <c r="P36" i="7"/>
  <c r="P37" i="7"/>
  <c r="P38" i="7"/>
  <c r="P39" i="7"/>
  <c r="P40" i="7"/>
  <c r="H39" i="7"/>
  <c r="H40" i="7"/>
  <c r="H41" i="7"/>
  <c r="H42" i="7"/>
  <c r="P37" i="6" l="1"/>
  <c r="P38" i="6"/>
  <c r="P39" i="6"/>
  <c r="P40" i="6"/>
  <c r="P41" i="6"/>
  <c r="P42" i="6"/>
  <c r="H39" i="6"/>
  <c r="H40" i="6"/>
  <c r="H41" i="6"/>
  <c r="H42" i="6"/>
  <c r="P39" i="5"/>
  <c r="P40" i="5"/>
  <c r="P41" i="5"/>
  <c r="P42" i="5"/>
  <c r="H39" i="5"/>
  <c r="H40" i="5"/>
  <c r="H41" i="5"/>
  <c r="H42" i="5"/>
  <c r="P39" i="4"/>
  <c r="P40" i="4"/>
  <c r="P41" i="4"/>
  <c r="P42" i="4"/>
  <c r="H39" i="4"/>
  <c r="H40" i="4"/>
  <c r="H41" i="4"/>
  <c r="H42" i="4"/>
  <c r="P75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H76" i="9"/>
  <c r="H77" i="9"/>
  <c r="H78" i="9"/>
  <c r="H79" i="9"/>
  <c r="H80" i="9"/>
  <c r="H81" i="9"/>
  <c r="H82" i="9"/>
  <c r="H83" i="9"/>
  <c r="H84" i="9"/>
  <c r="H85" i="9"/>
  <c r="P76" i="2"/>
  <c r="P77" i="2"/>
  <c r="P78" i="2"/>
  <c r="P79" i="2"/>
  <c r="P80" i="2"/>
  <c r="P81" i="2"/>
  <c r="P82" i="2"/>
  <c r="P83" i="2"/>
  <c r="P84" i="2"/>
  <c r="P85" i="2"/>
  <c r="H76" i="2"/>
  <c r="H77" i="2"/>
  <c r="H78" i="2"/>
  <c r="H79" i="2"/>
  <c r="H80" i="2"/>
  <c r="H81" i="2"/>
  <c r="H82" i="2"/>
  <c r="H83" i="2"/>
  <c r="H84" i="2"/>
  <c r="H85" i="2"/>
  <c r="P76" i="1"/>
  <c r="P77" i="1"/>
  <c r="P78" i="1"/>
  <c r="P79" i="1"/>
  <c r="P80" i="1"/>
  <c r="P81" i="1"/>
  <c r="P82" i="1"/>
  <c r="P83" i="1"/>
  <c r="P84" i="1"/>
  <c r="P85" i="1"/>
  <c r="H14" i="1"/>
  <c r="H76" i="1"/>
  <c r="H77" i="1"/>
  <c r="H78" i="1"/>
  <c r="H79" i="1"/>
  <c r="H80" i="1"/>
  <c r="H81" i="1"/>
  <c r="H82" i="1"/>
  <c r="H83" i="1"/>
  <c r="H84" i="1"/>
  <c r="H85" i="1"/>
  <c r="H74" i="9" l="1"/>
  <c r="H72" i="9"/>
  <c r="H70" i="9"/>
  <c r="H68" i="9"/>
  <c r="H65" i="9"/>
  <c r="H64" i="9"/>
  <c r="H61" i="9"/>
  <c r="H57" i="9"/>
  <c r="H53" i="9"/>
  <c r="H49" i="9"/>
  <c r="H45" i="9"/>
  <c r="H41" i="9"/>
  <c r="H37" i="9"/>
  <c r="H33" i="9"/>
  <c r="H29" i="9"/>
  <c r="H25" i="9"/>
  <c r="H21" i="9"/>
  <c r="H17" i="9"/>
  <c r="H69" i="9"/>
  <c r="H71" i="9"/>
  <c r="H73" i="9"/>
  <c r="H75" i="9"/>
  <c r="H67" i="9"/>
  <c r="H66" i="9"/>
  <c r="H63" i="9"/>
  <c r="H62" i="9"/>
  <c r="H60" i="9"/>
  <c r="H59" i="9"/>
  <c r="H58" i="9"/>
  <c r="P56" i="9"/>
  <c r="H56" i="9"/>
  <c r="P55" i="9"/>
  <c r="H55" i="9"/>
  <c r="P54" i="9"/>
  <c r="H54" i="9"/>
  <c r="P53" i="9"/>
  <c r="P52" i="9"/>
  <c r="H52" i="9"/>
  <c r="P51" i="9"/>
  <c r="H51" i="9"/>
  <c r="P50" i="9"/>
  <c r="H50" i="9"/>
  <c r="P49" i="9"/>
  <c r="P48" i="9"/>
  <c r="H48" i="9"/>
  <c r="P47" i="9"/>
  <c r="H47" i="9"/>
  <c r="P46" i="9"/>
  <c r="H46" i="9"/>
  <c r="P45" i="9"/>
  <c r="P44" i="9"/>
  <c r="H44" i="9"/>
  <c r="P43" i="9"/>
  <c r="H43" i="9"/>
  <c r="P42" i="9"/>
  <c r="H42" i="9"/>
  <c r="P41" i="9"/>
  <c r="P40" i="9"/>
  <c r="H40" i="9"/>
  <c r="P39" i="9"/>
  <c r="H39" i="9"/>
  <c r="P38" i="9"/>
  <c r="H38" i="9"/>
  <c r="P37" i="9"/>
  <c r="P36" i="9"/>
  <c r="H36" i="9"/>
  <c r="P35" i="9"/>
  <c r="H35" i="9"/>
  <c r="P34" i="9"/>
  <c r="H34" i="9"/>
  <c r="P33" i="9"/>
  <c r="P32" i="9"/>
  <c r="H32" i="9"/>
  <c r="P31" i="9"/>
  <c r="H31" i="9"/>
  <c r="P30" i="9"/>
  <c r="H30" i="9"/>
  <c r="P29" i="9"/>
  <c r="P28" i="9"/>
  <c r="H28" i="9"/>
  <c r="P27" i="9"/>
  <c r="H27" i="9"/>
  <c r="P26" i="9"/>
  <c r="H26" i="9"/>
  <c r="P25" i="9"/>
  <c r="P24" i="9"/>
  <c r="H24" i="9"/>
  <c r="P23" i="9"/>
  <c r="H23" i="9"/>
  <c r="P22" i="9"/>
  <c r="H22" i="9"/>
  <c r="P21" i="9"/>
  <c r="P20" i="9"/>
  <c r="H20" i="9"/>
  <c r="P19" i="9"/>
  <c r="H19" i="9"/>
  <c r="P18" i="9"/>
  <c r="H18" i="9"/>
  <c r="P17" i="9"/>
  <c r="P16" i="9"/>
  <c r="H16" i="9"/>
  <c r="P15" i="9"/>
  <c r="H15" i="9"/>
  <c r="P14" i="9"/>
  <c r="H14" i="9"/>
  <c r="M6" i="9"/>
  <c r="P68" i="2"/>
  <c r="P69" i="2"/>
  <c r="P70" i="2"/>
  <c r="P71" i="2"/>
  <c r="P72" i="2"/>
  <c r="P73" i="2"/>
  <c r="P74" i="2"/>
  <c r="P75" i="2"/>
  <c r="H68" i="2"/>
  <c r="H69" i="2"/>
  <c r="H70" i="2"/>
  <c r="H71" i="2"/>
  <c r="H72" i="2"/>
  <c r="H73" i="2"/>
  <c r="H74" i="2"/>
  <c r="H75" i="2"/>
  <c r="P68" i="1"/>
  <c r="P69" i="1"/>
  <c r="P70" i="1"/>
  <c r="P71" i="1"/>
  <c r="P72" i="1"/>
  <c r="P73" i="1"/>
  <c r="P74" i="1"/>
  <c r="P75" i="1"/>
  <c r="H68" i="1"/>
  <c r="H69" i="1"/>
  <c r="H70" i="1"/>
  <c r="H71" i="1"/>
  <c r="H72" i="1"/>
  <c r="H73" i="1"/>
  <c r="H74" i="1"/>
  <c r="H75" i="1"/>
  <c r="P15" i="8" l="1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14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1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M6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14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M6" i="6"/>
  <c r="P38" i="5"/>
  <c r="H38" i="5"/>
  <c r="P37" i="5"/>
  <c r="H37" i="5"/>
  <c r="P36" i="5"/>
  <c r="H36" i="5"/>
  <c r="P35" i="5"/>
  <c r="H35" i="5"/>
  <c r="P34" i="5"/>
  <c r="H34" i="5"/>
  <c r="P33" i="5"/>
  <c r="H33" i="5"/>
  <c r="P32" i="5"/>
  <c r="H32" i="5"/>
  <c r="P31" i="5"/>
  <c r="H31" i="5"/>
  <c r="P30" i="5"/>
  <c r="H30" i="5"/>
  <c r="P29" i="5"/>
  <c r="H29" i="5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14" i="4"/>
  <c r="M6" i="4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14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14" i="1"/>
  <c r="H61" i="1"/>
  <c r="H62" i="1"/>
  <c r="H63" i="1"/>
  <c r="H64" i="1"/>
  <c r="H65" i="1"/>
  <c r="H66" i="1"/>
  <c r="H67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M6" i="1"/>
</calcChain>
</file>

<file path=xl/sharedStrings.xml><?xml version="1.0" encoding="utf-8"?>
<sst xmlns="http://schemas.openxmlformats.org/spreadsheetml/2006/main" count="879" uniqueCount="734">
  <si>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</si>
  <si>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</si>
  <si>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</si>
  <si>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</si>
  <si>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</si>
  <si>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</si>
  <si>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</si>
  <si>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</si>
  <si>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</si>
  <si>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</si>
  <si>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</si>
  <si>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</si>
  <si>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</si>
  <si>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</si>
  <si>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Межцентр. размер, мм</t>
  </si>
  <si>
    <t>Гармония А20 1-300-4</t>
  </si>
  <si>
    <t>Гармония А20 1-300-5</t>
  </si>
  <si>
    <t>Гармония А20 1-300-6</t>
  </si>
  <si>
    <t>Гармония А20 1-300-7</t>
  </si>
  <si>
    <t>Гармония А20 1-300-8</t>
  </si>
  <si>
    <t>Гармония А20 1-300-9</t>
  </si>
  <si>
    <t>Гармония А20 1-300-10</t>
  </si>
  <si>
    <t>Гармония А20 1-300-11</t>
  </si>
  <si>
    <t>Гармония А20 1-300-12</t>
  </si>
  <si>
    <t>Гармония А20 1-300-13</t>
  </si>
  <si>
    <t>Гармония А20 1-300-14</t>
  </si>
  <si>
    <t>Гармония А20 1-300-15</t>
  </si>
  <si>
    <t>Гармония А20 1-300-16</t>
  </si>
  <si>
    <t>Гармония А20 1-300-17</t>
  </si>
  <si>
    <t>Гармония А20 1-300-18</t>
  </si>
  <si>
    <t>Гармония А20 1-300-19</t>
  </si>
  <si>
    <t>Гармония А20 1-300-20</t>
  </si>
  <si>
    <t>Гармония А20 1-300-21</t>
  </si>
  <si>
    <t>Гармония А20 1-300-22</t>
  </si>
  <si>
    <t>Гармония А20 1-300-23</t>
  </si>
  <si>
    <t>Гармония А20 1-300-24</t>
  </si>
  <si>
    <t>Гармония А20 1-300-25</t>
  </si>
  <si>
    <t>Гармония А20 1-300-26</t>
  </si>
  <si>
    <t>Гармония А20 1-300-27</t>
  </si>
  <si>
    <t>Гармония А20 1-300-28</t>
  </si>
  <si>
    <t>Гармония А20 1-300-29</t>
  </si>
  <si>
    <t>Гармония А20 1-300-30</t>
  </si>
  <si>
    <t>Гармония А20 1-300-31</t>
  </si>
  <si>
    <t>Гармония А20 1-300-32</t>
  </si>
  <si>
    <t>Гармония А20 1-300-33</t>
  </si>
  <si>
    <t>Гармония А20 1-300-34</t>
  </si>
  <si>
    <t>Гармония А20 1-300-35</t>
  </si>
  <si>
    <t>Гармония А20 1-300-36</t>
  </si>
  <si>
    <t>Гармония А20 1-300-37</t>
  </si>
  <si>
    <t>Гармония А20 1-300-38</t>
  </si>
  <si>
    <t>Гармония А20 1-300-39</t>
  </si>
  <si>
    <t>Гармония А20 1-300-40</t>
  </si>
  <si>
    <t>Гармония А20 1-300-41</t>
  </si>
  <si>
    <t>Гармония А20 1-300-42</t>
  </si>
  <si>
    <t>Гармония А20 1-300-43</t>
  </si>
  <si>
    <t>Гармония А20 1-300-44</t>
  </si>
  <si>
    <t>Гармония А20 1-300-45</t>
  </si>
  <si>
    <t>Гармония А20 1-300-46</t>
  </si>
  <si>
    <t>Гармония А20 1-300-47</t>
  </si>
  <si>
    <t>Гармония А20 1-300-48</t>
  </si>
  <si>
    <t>Гармония А20 1-300-49</t>
  </si>
  <si>
    <t>Гармония А20 1-300-50</t>
  </si>
  <si>
    <t>Гармония А20 1-300-51</t>
  </si>
  <si>
    <t>Гармония А20 1-300-52</t>
  </si>
  <si>
    <t>Гармония А20 1-300-53</t>
  </si>
  <si>
    <t>Гармония А20 1-300-54</t>
  </si>
  <si>
    <t>Гармония А20 1-300-55</t>
  </si>
  <si>
    <t>Гармония А20 1-300-56</t>
  </si>
  <si>
    <t>Гармония А20 1-300-57</t>
  </si>
  <si>
    <t>Гармония А20 1-300-58</t>
  </si>
  <si>
    <t>Гармония А20 1-300-59</t>
  </si>
  <si>
    <t>Гармония А20 1-300-60</t>
  </si>
  <si>
    <t>Гармония А20 1-300-61</t>
  </si>
  <si>
    <t>Гармония А20 1-300-62</t>
  </si>
  <si>
    <t>Гармония А20 1-300-63</t>
  </si>
  <si>
    <t>Гармония А20 1-300-64</t>
  </si>
  <si>
    <t>Гармония А20 1-300-65</t>
  </si>
  <si>
    <t>Гармония А20 1-300-66</t>
  </si>
  <si>
    <t>Гармония А20 1-300-67</t>
  </si>
  <si>
    <t>Гармония А20 1-300-68</t>
  </si>
  <si>
    <t>Гармония А20 1-300-69</t>
  </si>
  <si>
    <t>Гармония А20 1-300-70</t>
  </si>
  <si>
    <t>Гармония А20 1-300-71</t>
  </si>
  <si>
    <t>Гармония А20 1-300-72</t>
  </si>
  <si>
    <t>Гармония А20 1-300-73</t>
  </si>
  <si>
    <t>Гармония А20 1-300-74</t>
  </si>
  <si>
    <t>Гармония А20 1-300-75</t>
  </si>
  <si>
    <t>Гармония А20 1-300</t>
  </si>
  <si>
    <t>Гармония А20 2-300</t>
  </si>
  <si>
    <t>Гармония А20 2-300-4</t>
  </si>
  <si>
    <t>Гармония А20 2-300-5</t>
  </si>
  <si>
    <t>Гармония А20 2-300-6</t>
  </si>
  <si>
    <t>Гармония А20 2-300-7</t>
  </si>
  <si>
    <t>Гармония А20 2-300-8</t>
  </si>
  <si>
    <t>Гармония А20 2-300-9</t>
  </si>
  <si>
    <t>Гармония А20 2-300-10</t>
  </si>
  <si>
    <t>Гармония А20 2-300-11</t>
  </si>
  <si>
    <t>Гармония А20 2-300-12</t>
  </si>
  <si>
    <t>Гармония А20 2-300-13</t>
  </si>
  <si>
    <t>Гармония А20 2-300-14</t>
  </si>
  <si>
    <t>Гармония А20 2-300-15</t>
  </si>
  <si>
    <t>Гармония А20 2-300-16</t>
  </si>
  <si>
    <t>Гармония А20 2-300-17</t>
  </si>
  <si>
    <t>Гармония А20 2-300-18</t>
  </si>
  <si>
    <t>Гармония А20 2-300-19</t>
  </si>
  <si>
    <t>Гармония А20 2-300-20</t>
  </si>
  <si>
    <t>Гармония А20 2-300-21</t>
  </si>
  <si>
    <t>Гармония А20 2-300-22</t>
  </si>
  <si>
    <t>Гармония А20 2-300-23</t>
  </si>
  <si>
    <t>Гармония А20 2-300-24</t>
  </si>
  <si>
    <t>Гармония А20 2-300-25</t>
  </si>
  <si>
    <t>Гармония А20 2-300-26</t>
  </si>
  <si>
    <t>Гармония А20 2-300-27</t>
  </si>
  <si>
    <t>Гармония А20 2-300-28</t>
  </si>
  <si>
    <t>Гармония А20 2-300-29</t>
  </si>
  <si>
    <t>Гармония А20 2-300-30</t>
  </si>
  <si>
    <t>Гармония А20 2-300-31</t>
  </si>
  <si>
    <t>Гармония А20 2-300-32</t>
  </si>
  <si>
    <t>Гармония А20 2-300-33</t>
  </si>
  <si>
    <t>Гармония А20 2-300-34</t>
  </si>
  <si>
    <t>Гармония А20 2-300-35</t>
  </si>
  <si>
    <t>Гармония А20 2-300-36</t>
  </si>
  <si>
    <t>Гармония А20 2-300-37</t>
  </si>
  <si>
    <t>Гармония А20 2-300-38</t>
  </si>
  <si>
    <t>Гармония А20 2-300-39</t>
  </si>
  <si>
    <t>Гармония А20 2-300-40</t>
  </si>
  <si>
    <t>Гармония А20 2-300-41</t>
  </si>
  <si>
    <t>Гармония А20 2-300-42</t>
  </si>
  <si>
    <t>Гармония А20 2-300-43</t>
  </si>
  <si>
    <t>Гармония А20 2-300-44</t>
  </si>
  <si>
    <t>Гармония А20 2-300-45</t>
  </si>
  <si>
    <t>Гармония А20 2-300-46</t>
  </si>
  <si>
    <t>Гармония А20 2-300-47</t>
  </si>
  <si>
    <t>Гармония А20 2-300-48</t>
  </si>
  <si>
    <t>Гармония А20 2-300-49</t>
  </si>
  <si>
    <t>Гармония А20 2-300-50</t>
  </si>
  <si>
    <t>Гармония А20 2-300-51</t>
  </si>
  <si>
    <t>Гармония А20 2-300-52</t>
  </si>
  <si>
    <t>Гармония А20 2-300-53</t>
  </si>
  <si>
    <t>Гармония А20 2-300-54</t>
  </si>
  <si>
    <t>Гармония А20 2-300-55</t>
  </si>
  <si>
    <t>Гармония А20 2-300-56</t>
  </si>
  <si>
    <t>Гармония А20 2-300-57</t>
  </si>
  <si>
    <t>Гармония А20 2-300-58</t>
  </si>
  <si>
    <t>Гармония А20 2-300-59</t>
  </si>
  <si>
    <t>Гармония А20 2-300-60</t>
  </si>
  <si>
    <t>Гармония А20 2-300-61</t>
  </si>
  <si>
    <t>Гармония А20 2-300-62</t>
  </si>
  <si>
    <t>Гармония А20 2-300-63</t>
  </si>
  <si>
    <t>Гармония А20 2-300-64</t>
  </si>
  <si>
    <t>Гармония А20 2-300-65</t>
  </si>
  <si>
    <t>Гармония А20 2-300-66</t>
  </si>
  <si>
    <t>Гармония А20 2-300-67</t>
  </si>
  <si>
    <t>Гармония А20 2-300-68</t>
  </si>
  <si>
    <t>Гармония А20 2-300-69</t>
  </si>
  <si>
    <t>Гармония А20 2-300-70</t>
  </si>
  <si>
    <t>Гармония А20 2-300-71</t>
  </si>
  <si>
    <t>Гармония А20 2-300-72</t>
  </si>
  <si>
    <t>Гармония А20 2-300-73</t>
  </si>
  <si>
    <t>Гармония А20 2-300-74</t>
  </si>
  <si>
    <t>Гармония А20 2-300-75</t>
  </si>
  <si>
    <t>Гармония А20 1-500-4</t>
  </si>
  <si>
    <t>Гармония А20 1-500-5</t>
  </si>
  <si>
    <t>Гармония А20 1-500-6</t>
  </si>
  <si>
    <t>Гармония А20 1-500-7</t>
  </si>
  <si>
    <t>Гармония А20 1-500-8</t>
  </si>
  <si>
    <t>Гармония А20 1-500-9</t>
  </si>
  <si>
    <t>Гармония А20 1-500-10</t>
  </si>
  <si>
    <t>Гармония А20 1-500-11</t>
  </si>
  <si>
    <t>Гармония А20 1-500-12</t>
  </si>
  <si>
    <t>Гармония А20 1-500-13</t>
  </si>
  <si>
    <t>Гармония А20 1-500-14</t>
  </si>
  <si>
    <t>Гармония А20 1-500-15</t>
  </si>
  <si>
    <t>Гармония А20 1-500-16</t>
  </si>
  <si>
    <t>Гармония А20 1-500-17</t>
  </si>
  <si>
    <t>Гармония А20 1-500-18</t>
  </si>
  <si>
    <t>Гармония А20 1-500-19</t>
  </si>
  <si>
    <t>Гармония А20 1-500-20</t>
  </si>
  <si>
    <t>Гармония А20 1-500-21</t>
  </si>
  <si>
    <t>Гармония А20 1-500-22</t>
  </si>
  <si>
    <t>Гармония А20 1-500-23</t>
  </si>
  <si>
    <t>Гармония А20 1-500-24</t>
  </si>
  <si>
    <t>Гармония А20 1-500-25</t>
  </si>
  <si>
    <t>Гармония А20 1-500-26</t>
  </si>
  <si>
    <t>Гармония А20 1-500-27</t>
  </si>
  <si>
    <t>Гармония А20 1-500-28</t>
  </si>
  <si>
    <t>Гармония А20 1-500-29</t>
  </si>
  <si>
    <t>Гармония А20 1-500-30</t>
  </si>
  <si>
    <t>Гармония А20 1-500-31</t>
  </si>
  <si>
    <t>Гармония А20 1-500-32</t>
  </si>
  <si>
    <t>Гармония А20 1-500-33</t>
  </si>
  <si>
    <t>Гармония А20 1-500-34</t>
  </si>
  <si>
    <t>Гармония А20 1-500-35</t>
  </si>
  <si>
    <t>Гармония А20 1-500-36</t>
  </si>
  <si>
    <t>Гармония А20 1-500-37</t>
  </si>
  <si>
    <t>Гармония А20 1-500-38</t>
  </si>
  <si>
    <t>Гармония А20 1-500-39</t>
  </si>
  <si>
    <t>Гармония А20 1-500-40</t>
  </si>
  <si>
    <t>Гармония А20 1-500-41</t>
  </si>
  <si>
    <t>Гармония А20 1-500-42</t>
  </si>
  <si>
    <t>Гармония А20 1-500-43</t>
  </si>
  <si>
    <t>Гармония А20 1-500-44</t>
  </si>
  <si>
    <t>Гармония А20 1-500-45</t>
  </si>
  <si>
    <t>Гармония А20 1-500-46</t>
  </si>
  <si>
    <t>Гармония А20 1-500-47</t>
  </si>
  <si>
    <t>Гармония А20 1-500-48</t>
  </si>
  <si>
    <t>Гармония А20 1-500-49</t>
  </si>
  <si>
    <t>Гармония А20 1-500-50</t>
  </si>
  <si>
    <t>Гармония А20 1-500-51</t>
  </si>
  <si>
    <t>Гармония А20 1-500-52</t>
  </si>
  <si>
    <t>Гармония А20 1-500-53</t>
  </si>
  <si>
    <t>Гармония А20 1-500-54</t>
  </si>
  <si>
    <t>Гармония А20 1-500-55</t>
  </si>
  <si>
    <t>Гармония А20 1-500-56</t>
  </si>
  <si>
    <t>Гармония А20 1-500-57</t>
  </si>
  <si>
    <t>Гармония А20 1-500-58</t>
  </si>
  <si>
    <t>Гармония А20 1-500-59</t>
  </si>
  <si>
    <t>Гармония А20 1-500-60</t>
  </si>
  <si>
    <t>Гармония А20 1-500-61</t>
  </si>
  <si>
    <t>Гармония А20 1-500-62</t>
  </si>
  <si>
    <t>Гармония А20 1-500-63</t>
  </si>
  <si>
    <t>Гармония А20 1-500-64</t>
  </si>
  <si>
    <t>Гармония А20 1-500-65</t>
  </si>
  <si>
    <t>Гармония А20 1-500-66</t>
  </si>
  <si>
    <t>Гармония А20 1-500-67</t>
  </si>
  <si>
    <t>Гармония А20 1-500-68</t>
  </si>
  <si>
    <t>Гармония А20 1-500-69</t>
  </si>
  <si>
    <t>Гармония А20 1-500-70</t>
  </si>
  <si>
    <t>Гармония А20 1-500-71</t>
  </si>
  <si>
    <t>Гармония А20 1-500-72</t>
  </si>
  <si>
    <t>Гармония А20 1-500-73</t>
  </si>
  <si>
    <t>Гармония А20 1-500-74</t>
  </si>
  <si>
    <t>Гармония А20 1-500-75</t>
  </si>
  <si>
    <t>Гармония А20 1-500</t>
  </si>
  <si>
    <t>Гармония А20 2-500</t>
  </si>
  <si>
    <t>Гармония А20 2-500-4</t>
  </si>
  <si>
    <t>Гармония А20 2-500-5</t>
  </si>
  <si>
    <t>Гармония А20 2-500-6</t>
  </si>
  <si>
    <t>Гармония А20 2-500-7</t>
  </si>
  <si>
    <t>Гармония А20 2-500-8</t>
  </si>
  <si>
    <t>Гармония А20 2-500-9</t>
  </si>
  <si>
    <t>Гармония А20 2-500-10</t>
  </si>
  <si>
    <t>Гармония А20 2-500-11</t>
  </si>
  <si>
    <t>Гармония А20 2-500-12</t>
  </si>
  <si>
    <t>Гармония А20 2-500-13</t>
  </si>
  <si>
    <t>Гармония А20 2-500-14</t>
  </si>
  <si>
    <t>Гармония А20 2-500-15</t>
  </si>
  <si>
    <t>Гармония А20 2-500-16</t>
  </si>
  <si>
    <t>Гармония А20 2-500-17</t>
  </si>
  <si>
    <t>Гармония А20 2-500-18</t>
  </si>
  <si>
    <t>Гармония А20 2-500-19</t>
  </si>
  <si>
    <t>Гармония А20 2-500-20</t>
  </si>
  <si>
    <t>Гармония А20 2-500-21</t>
  </si>
  <si>
    <t>Гармония А20 2-500-22</t>
  </si>
  <si>
    <t>Гармония А20 2-500-23</t>
  </si>
  <si>
    <t>Гармония А20 2-500-24</t>
  </si>
  <si>
    <t>Гармония А20 2-500-25</t>
  </si>
  <si>
    <t>Гармония А20 2-500-26</t>
  </si>
  <si>
    <t>Гармония А20 2-500-27</t>
  </si>
  <si>
    <t>Гармония А20 2-500-28</t>
  </si>
  <si>
    <t>Гармония А20 2-500-29</t>
  </si>
  <si>
    <t>Гармония А20 2-500-30</t>
  </si>
  <si>
    <t>Гармония А20 2-500-31</t>
  </si>
  <si>
    <t>Гармония А20 2-500-32</t>
  </si>
  <si>
    <t>Гармония А20 2-500-33</t>
  </si>
  <si>
    <t>Гармония А20 2-500-34</t>
  </si>
  <si>
    <t>Гармония А20 2-500-35</t>
  </si>
  <si>
    <t>Гармония А20 2-500-36</t>
  </si>
  <si>
    <t>Гармония А20 2-500-37</t>
  </si>
  <si>
    <t>Гармония А20 2-500-38</t>
  </si>
  <si>
    <t>Гармония А20 2-500-39</t>
  </si>
  <si>
    <t>Гармония А20 2-500-40</t>
  </si>
  <si>
    <t>Гармония А20 2-500-41</t>
  </si>
  <si>
    <t>Гармония А20 2-500-42</t>
  </si>
  <si>
    <t>Гармония А20 2-500-43</t>
  </si>
  <si>
    <t>Гармония А20 2-500-44</t>
  </si>
  <si>
    <t>Гармония А20 2-500-45</t>
  </si>
  <si>
    <t>Гармония А20 2-500-46</t>
  </si>
  <si>
    <t>Гармония А20 2-500-47</t>
  </si>
  <si>
    <t>Гармония А20 2-500-48</t>
  </si>
  <si>
    <t>Гармония А20 2-500-49</t>
  </si>
  <si>
    <t>Гармония А20 2-500-50</t>
  </si>
  <si>
    <t>Гармония А20 2-500-51</t>
  </si>
  <si>
    <t>Гармония А20 2-500-52</t>
  </si>
  <si>
    <t>Гармония А20 2-500-53</t>
  </si>
  <si>
    <t>Гармония А20 2-500-54</t>
  </si>
  <si>
    <t>Гармония А20 2-500-55</t>
  </si>
  <si>
    <t>Гармония А20 2-500-56</t>
  </si>
  <si>
    <t>Гармония А20 2-500-57</t>
  </si>
  <si>
    <t>Гармония А20 2-500-58</t>
  </si>
  <si>
    <t>Гармония А20 2-500-59</t>
  </si>
  <si>
    <t>Гармония А20 2-500-60</t>
  </si>
  <si>
    <t>Гармония А20 2-500-61</t>
  </si>
  <si>
    <t>Гармония А20 2-500-62</t>
  </si>
  <si>
    <t>Гармония А20 2-500-63</t>
  </si>
  <si>
    <t>Гармония А20 2-500-64</t>
  </si>
  <si>
    <t>Гармония А20 2-500-65</t>
  </si>
  <si>
    <t>Гармония А20 2-500-66</t>
  </si>
  <si>
    <t>Гармония А20 2-500-67</t>
  </si>
  <si>
    <t>Гармония А20 2-500-68</t>
  </si>
  <si>
    <t>Гармония А20 2-500-69</t>
  </si>
  <si>
    <t>Гармония А20 2-500-70</t>
  </si>
  <si>
    <t>Гармония А20 2-500-71</t>
  </si>
  <si>
    <t>Гармония А20 2-500-72</t>
  </si>
  <si>
    <t>Гармония А20 2-500-73</t>
  </si>
  <si>
    <t>Гармония А20 2-500-74</t>
  </si>
  <si>
    <t>Гармония А20 2-500-75</t>
  </si>
  <si>
    <t>Гармония А20 1-750</t>
  </si>
  <si>
    <t>Гармония А20 1-750-4</t>
  </si>
  <si>
    <t>Гармония А20 1-750-5</t>
  </si>
  <si>
    <t>Гармония А20 1-750-6</t>
  </si>
  <si>
    <t>Гармония А20 1-750-7</t>
  </si>
  <si>
    <t>Гармония А20 1-750-8</t>
  </si>
  <si>
    <t>Гармония А20 1-750-9</t>
  </si>
  <si>
    <t>Гармония А20 1-750-10</t>
  </si>
  <si>
    <t>Гармония А20 1-750-11</t>
  </si>
  <si>
    <t>Гармония А20 1-750-12</t>
  </si>
  <si>
    <t>Гармония А20 1-750-13</t>
  </si>
  <si>
    <t>Гармония А20 1-750-14</t>
  </si>
  <si>
    <t>Гармония А20 1-750-15</t>
  </si>
  <si>
    <t>Гармония А20 1-750-16</t>
  </si>
  <si>
    <t>Гармония А20 1-750-17</t>
  </si>
  <si>
    <t>Гармония А20 1-750-18</t>
  </si>
  <si>
    <t>Гармония А20 1-750-19</t>
  </si>
  <si>
    <t>Гармония А20 1-750-20</t>
  </si>
  <si>
    <t>Гармония А20 1-750-21</t>
  </si>
  <si>
    <t>Гармония А20 1-750-22</t>
  </si>
  <si>
    <t>Гармония А20 1-750-23</t>
  </si>
  <si>
    <t>Гармония А20 1-750-24</t>
  </si>
  <si>
    <t>Гармония А20 1-750-25</t>
  </si>
  <si>
    <t>Гармония А20 1-750-26</t>
  </si>
  <si>
    <t>Гармония А20 1-750-27</t>
  </si>
  <si>
    <t>Гармония А20 1-750-28</t>
  </si>
  <si>
    <t>Гармония А20 1-750-29</t>
  </si>
  <si>
    <t>Гармония А20 1-750-30</t>
  </si>
  <si>
    <t>Гармония А20 1-750-31</t>
  </si>
  <si>
    <t>Гармония А20 1-750-32</t>
  </si>
  <si>
    <t>Гармония А20 1-750-33</t>
  </si>
  <si>
    <t>Гармония А20 1-750-34</t>
  </si>
  <si>
    <t>Гармония А20 1-750-35</t>
  </si>
  <si>
    <t>Гармония А20 1-750-36</t>
  </si>
  <si>
    <t>Гармония А20 1-750-37</t>
  </si>
  <si>
    <t>Гармония А20 1-750-38</t>
  </si>
  <si>
    <t>Гармония А20 1-750-39</t>
  </si>
  <si>
    <t>Гармония А20 1-750-40</t>
  </si>
  <si>
    <t>Гармония А20 1-750-41</t>
  </si>
  <si>
    <t>Гармония А20 1-750-42</t>
  </si>
  <si>
    <t>Гармония А20 1-750-43</t>
  </si>
  <si>
    <t>Гармония А20 1-750-44</t>
  </si>
  <si>
    <t>Гармония А20 1-750-45</t>
  </si>
  <si>
    <t>Гармония А20 1-750-46</t>
  </si>
  <si>
    <t>Гармония А20 1-750-47</t>
  </si>
  <si>
    <t>Гармония А20 1-750-48</t>
  </si>
  <si>
    <t>Гармония А20 1-750-49</t>
  </si>
  <si>
    <t>Гармония А20 1-750-50</t>
  </si>
  <si>
    <t>Гармония А20 1-750-51</t>
  </si>
  <si>
    <t>Гармония А20 1-750-52</t>
  </si>
  <si>
    <t>Гармония А20 1-750-53</t>
  </si>
  <si>
    <t>Гармония А20 1-750-54</t>
  </si>
  <si>
    <t>Гармония А20 1-750-55</t>
  </si>
  <si>
    <t>Гармония А20 1-750-56</t>
  </si>
  <si>
    <t>Гармония А20 1-750-57</t>
  </si>
  <si>
    <t>Гармония А20 1-750-58</t>
  </si>
  <si>
    <t>Гармония А20 1-750-59</t>
  </si>
  <si>
    <t>Гармония А20 1-750-60</t>
  </si>
  <si>
    <t>Гармония А20 1-750-61</t>
  </si>
  <si>
    <t>Гармония А20 1-750-62</t>
  </si>
  <si>
    <t>Гармония А20 1-750-63</t>
  </si>
  <si>
    <t>Гармония А20 1-750-64</t>
  </si>
  <si>
    <t>Гармония А20 1-750-65</t>
  </si>
  <si>
    <t>Гармония А20 1-750-66</t>
  </si>
  <si>
    <t>Гармония А20 1-750-67</t>
  </si>
  <si>
    <t>Гармония А20 1-750-68</t>
  </si>
  <si>
    <t>Гармония А20 1-750-69</t>
  </si>
  <si>
    <t>Гармония А20 1-750-70</t>
  </si>
  <si>
    <t>Гармония А20 1-750-71</t>
  </si>
  <si>
    <t>Гармония А20 1-750-72</t>
  </si>
  <si>
    <t>Гармония А20 1-750-73</t>
  </si>
  <si>
    <t>Гармония А20 1-750-74</t>
  </si>
  <si>
    <t>Гармония А20 1-750-75</t>
  </si>
  <si>
    <t>Гармония А20 2-750</t>
  </si>
  <si>
    <t>Гармония А20 2-750-4</t>
  </si>
  <si>
    <t>Гармония А20 2-750-5</t>
  </si>
  <si>
    <t>Гармония А20 2-750-6</t>
  </si>
  <si>
    <t>Гармония А20 2-750-7</t>
  </si>
  <si>
    <t>Гармония А20 2-750-8</t>
  </si>
  <si>
    <t>Гармония А20 2-750-9</t>
  </si>
  <si>
    <t>Гармония А20 2-750-10</t>
  </si>
  <si>
    <t>Гармония А20 2-750-11</t>
  </si>
  <si>
    <t>Гармония А20 2-750-12</t>
  </si>
  <si>
    <t>Гармония А20 2-750-13</t>
  </si>
  <si>
    <t>Гармония А20 2-750-14</t>
  </si>
  <si>
    <t>Гармония А20 2-750-15</t>
  </si>
  <si>
    <t>Гармония А20 2-750-16</t>
  </si>
  <si>
    <t>Гармония А20 2-750-17</t>
  </si>
  <si>
    <t>Гармония А20 2-750-18</t>
  </si>
  <si>
    <t>Гармония А20 2-750-19</t>
  </si>
  <si>
    <t>Гармония А20 2-750-20</t>
  </si>
  <si>
    <t>Гармония А20 2-750-21</t>
  </si>
  <si>
    <t>Гармония А20 2-750-22</t>
  </si>
  <si>
    <t>Гармония А20 2-750-23</t>
  </si>
  <si>
    <t>Гармония А20 2-750-24</t>
  </si>
  <si>
    <t>Гармония А20 2-750-25</t>
  </si>
  <si>
    <t>Гармония А20 2-750-26</t>
  </si>
  <si>
    <t>Гармония А20 2-750-27</t>
  </si>
  <si>
    <t>Гармония А20 2-750-28</t>
  </si>
  <si>
    <t>Гармония А20 2-750-29</t>
  </si>
  <si>
    <t>Гармония А20 2-750-30</t>
  </si>
  <si>
    <t>Гармония А20 2-750-31</t>
  </si>
  <si>
    <t>Гармония А20 2-750-32</t>
  </si>
  <si>
    <t>Гармония А20 2-750-33</t>
  </si>
  <si>
    <t>Гармония А20 2-750-34</t>
  </si>
  <si>
    <t>Гармония А20 2-750-35</t>
  </si>
  <si>
    <t>Гармония А20 2-750-36</t>
  </si>
  <si>
    <t>Гармония А20 2-750-37</t>
  </si>
  <si>
    <t>Гармония А20 2-750-38</t>
  </si>
  <si>
    <t>Гармония А20 2-750-39</t>
  </si>
  <si>
    <t>Гармония А20 2-750-40</t>
  </si>
  <si>
    <t>Гармония А20 2-750-41</t>
  </si>
  <si>
    <t>Гармония А20 2-750-42</t>
  </si>
  <si>
    <t>Гармония А20 2-750-43</t>
  </si>
  <si>
    <t>Гармония А20 2-750-44</t>
  </si>
  <si>
    <t>Гармония А20 2-750-45</t>
  </si>
  <si>
    <t>Гармония А20 2-750-46</t>
  </si>
  <si>
    <t>Гармония А20 2-750-47</t>
  </si>
  <si>
    <t>Гармония А20 2-750-48</t>
  </si>
  <si>
    <t>Гармония А20 2-750-49</t>
  </si>
  <si>
    <t>Гармония А20 2-750-50</t>
  </si>
  <si>
    <t>Гармония А20 2-750-51</t>
  </si>
  <si>
    <t>Гармония А20 2-750-52</t>
  </si>
  <si>
    <t>Гармония А20 2-750-53</t>
  </si>
  <si>
    <t>Гармония А20 2-750-54</t>
  </si>
  <si>
    <t>Гармония А20 2-750-55</t>
  </si>
  <si>
    <t>Гармония А20 2-750-56</t>
  </si>
  <si>
    <t>Гармония А20 2-750-57</t>
  </si>
  <si>
    <t>Гармония А20 2-750-58</t>
  </si>
  <si>
    <t>Гармония А20 2-750-59</t>
  </si>
  <si>
    <t>Гармония А20 2-750-60</t>
  </si>
  <si>
    <t>Гармония А20 2-750-61</t>
  </si>
  <si>
    <t>Гармония А20 2-750-62</t>
  </si>
  <si>
    <t>Гармония А20 2-750-63</t>
  </si>
  <si>
    <t>Гармония А20 2-750-64</t>
  </si>
  <si>
    <t>Гармония А20 2-750-65</t>
  </si>
  <si>
    <t>Гармония А20 1-1000</t>
  </si>
  <si>
    <t>Гармония А20 1-1000-4</t>
  </si>
  <si>
    <t>Гармония А20 1-1000-5</t>
  </si>
  <si>
    <t>Гармония А20 1-1000-6</t>
  </si>
  <si>
    <t>Гармония А20 1-1000-7</t>
  </si>
  <si>
    <t>Гармония А20 1-1000-8</t>
  </si>
  <si>
    <t>Гармония А20 1-1000-9</t>
  </si>
  <si>
    <t>Гармония А20 1-1000-10</t>
  </si>
  <si>
    <t>Гармония А20 1-1000-11</t>
  </si>
  <si>
    <t>Гармония А20 1-1000-12</t>
  </si>
  <si>
    <t>Гармония А20 1-1000-13</t>
  </si>
  <si>
    <t>Гармония А20 1-1000-14</t>
  </si>
  <si>
    <t>Гармония А20 1-1000-15</t>
  </si>
  <si>
    <t>Гармония А20 1-1000-16</t>
  </si>
  <si>
    <t>Гармония А20 1-1000-17</t>
  </si>
  <si>
    <t>Гармония А20 1-1000-18</t>
  </si>
  <si>
    <t>Гармония А20 1-1000-19</t>
  </si>
  <si>
    <t>Гармония А20 1-1000-20</t>
  </si>
  <si>
    <t>Гармония А20 1-1000-21</t>
  </si>
  <si>
    <t>Гармония А20 1-1000-22</t>
  </si>
  <si>
    <t>Гармония А20 1-1000-23</t>
  </si>
  <si>
    <t>Гармония А20 1-1000-24</t>
  </si>
  <si>
    <t>Гармония А20 1-1000-25</t>
  </si>
  <si>
    <t>Гармония А20 1-1000-26</t>
  </si>
  <si>
    <t>Гармония А20 1-1000-27</t>
  </si>
  <si>
    <t>Гармония А20 1-1000-28</t>
  </si>
  <si>
    <t>Гармония А20 1-1000-29</t>
  </si>
  <si>
    <t>Гармония А20 1-1000-30</t>
  </si>
  <si>
    <t>Гармония А20 1-1000-31</t>
  </si>
  <si>
    <t>Гармония А20 1-1000-32</t>
  </si>
  <si>
    <t>Гармония А20 2-1000</t>
  </si>
  <si>
    <t>Гармония А20 2-1000-4</t>
  </si>
  <si>
    <t>Гармония А20 2-1000-5</t>
  </si>
  <si>
    <t>Гармония А20 2-1000-6</t>
  </si>
  <si>
    <t>Гармония А20 2-1000-7</t>
  </si>
  <si>
    <t>Гармония А20 2-1000-8</t>
  </si>
  <si>
    <t>Гармония А20 2-1000-9</t>
  </si>
  <si>
    <t>Гармония А20 2-1000-10</t>
  </si>
  <si>
    <t>Гармония А20 2-1000-11</t>
  </si>
  <si>
    <t>Гармония А20 2-1000-12</t>
  </si>
  <si>
    <t>Гармония А20 2-1000-13</t>
  </si>
  <si>
    <t>Гармония А20 2-1000-14</t>
  </si>
  <si>
    <t>Гармония А20 2-1000-15</t>
  </si>
  <si>
    <t>Гармония А20 2-1000-16</t>
  </si>
  <si>
    <t>Гармония А20 2-1000-17</t>
  </si>
  <si>
    <t>Гармония А20 2-1000-18</t>
  </si>
  <si>
    <t>Гармония А20 2-1000-19</t>
  </si>
  <si>
    <t>Гармония А20 2-1000-20</t>
  </si>
  <si>
    <t>Гармония А20 2-1000-21</t>
  </si>
  <si>
    <t>Гармония А20 2-1000-22</t>
  </si>
  <si>
    <t>Гармония А20 2-1000-23</t>
  </si>
  <si>
    <t>Гармония А20 2-1000-24</t>
  </si>
  <si>
    <t>Гармония А20 2-1000-25</t>
  </si>
  <si>
    <t>Гармония А20 2-1000-26</t>
  </si>
  <si>
    <t>Гармония А20 2-1000-27</t>
  </si>
  <si>
    <t>Гармония А20 2-1000-28</t>
  </si>
  <si>
    <t>Гармония А20 2-1000-29</t>
  </si>
  <si>
    <t>Гармония А20 2-1000-30</t>
  </si>
  <si>
    <t>Гармония А20 2-1000-31</t>
  </si>
  <si>
    <t>Гармония А20 2-1000-32</t>
  </si>
  <si>
    <t>Гармония А20 1-1250</t>
  </si>
  <si>
    <t>Гармония А20 1-1250-4</t>
  </si>
  <si>
    <t>Гармония А20 1-1250-5</t>
  </si>
  <si>
    <t>Гармония А20 1-1250-6</t>
  </si>
  <si>
    <t>Гармония А20 1-1250-7</t>
  </si>
  <si>
    <t>Гармония А20 1-1250-8</t>
  </si>
  <si>
    <t>Гармония А20 1-1250-9</t>
  </si>
  <si>
    <t>Гармония А20 1-1250-10</t>
  </si>
  <si>
    <t>Гармония А20 1-1250-11</t>
  </si>
  <si>
    <t>Гармония А20 1-1250-12</t>
  </si>
  <si>
    <t>Гармония А20 1-1250-13</t>
  </si>
  <si>
    <t>Гармония А20 1-1250-14</t>
  </si>
  <si>
    <t>Гармония А20 1-1250-15</t>
  </si>
  <si>
    <t>Гармония А20 1-1250-16</t>
  </si>
  <si>
    <t>Гармония А20 1-1250-17</t>
  </si>
  <si>
    <t>Гармония А20 1-1250-18</t>
  </si>
  <si>
    <t>Гармония А20 1-1250-19</t>
  </si>
  <si>
    <t>Гармония А20 1-1250-20</t>
  </si>
  <si>
    <t>Гармония А20 1-1250-21</t>
  </si>
  <si>
    <t>Гармония А20 1-1250-22</t>
  </si>
  <si>
    <t>Гармония А20 1-1250-23</t>
  </si>
  <si>
    <t>Гармония А20 1-1250-24</t>
  </si>
  <si>
    <t>Гармония А20 1-1250-25</t>
  </si>
  <si>
    <t>Гармония А20 1-1250-26</t>
  </si>
  <si>
    <t>Гармония А20 1-1250-27</t>
  </si>
  <si>
    <t>Гармония А20 1-1250-28</t>
  </si>
  <si>
    <t>Гармония А20 1-1250-29</t>
  </si>
  <si>
    <t>Гармония А20 1-1250-30</t>
  </si>
  <si>
    <t>Гармония А20 1-1250-31</t>
  </si>
  <si>
    <t>Гармония А20 1-1250-32</t>
  </si>
  <si>
    <t>Гармония А20 2-1250-4</t>
  </si>
  <si>
    <t>Гармония А20 2-1250-5</t>
  </si>
  <si>
    <t>Гармония А20 2-1250-6</t>
  </si>
  <si>
    <t>Гармония А20 2-1250-7</t>
  </si>
  <si>
    <t>Гармония А20 2-1250-8</t>
  </si>
  <si>
    <t>Гармония А20 2-1250-9</t>
  </si>
  <si>
    <t>Гармония А20 2-1250-10</t>
  </si>
  <si>
    <t>Гармония А20 2-1250-11</t>
  </si>
  <si>
    <t>Гармония А20 2-1250-12</t>
  </si>
  <si>
    <t>Гармония А20 2-1250-13</t>
  </si>
  <si>
    <t>Гармония А20 2-1250-14</t>
  </si>
  <si>
    <t>Гармония А20 2-1250-15</t>
  </si>
  <si>
    <t>Гармония А20 2-1250-16</t>
  </si>
  <si>
    <t>Гармония А20 2-1250-17</t>
  </si>
  <si>
    <t>Гармония А20 2-1250-18</t>
  </si>
  <si>
    <t>Гармония А20 2-1250-19</t>
  </si>
  <si>
    <t>Гармония А20 2-1250-20</t>
  </si>
  <si>
    <t>Гармония А20 2-1250-21</t>
  </si>
  <si>
    <t>Гармония А20 2-1250-22</t>
  </si>
  <si>
    <t>Гармония А20 2-1250-23</t>
  </si>
  <si>
    <t>Гармония А20 2-1250-24</t>
  </si>
  <si>
    <t>Гармония А20 2-1250-25</t>
  </si>
  <si>
    <t>Гармония А20 2-1250-26</t>
  </si>
  <si>
    <t>Гармония А20 2-1250-27</t>
  </si>
  <si>
    <t>Гармония А20 2-1250-28</t>
  </si>
  <si>
    <t>Гармония А20 2-1250-29</t>
  </si>
  <si>
    <t>Гармония А20 2-1250-30</t>
  </si>
  <si>
    <t>Гармония А20 2-1250-31</t>
  </si>
  <si>
    <t>Гармония А20 2-1250-32</t>
  </si>
  <si>
    <t>Гармония А20 2-1250</t>
  </si>
  <si>
    <t>Гармония А20 1-1500</t>
  </si>
  <si>
    <t>Гармония А20 1-1500-4</t>
  </si>
  <si>
    <t>Гармония А20 1-1500-5</t>
  </si>
  <si>
    <t>Гармония А20 1-1500-6</t>
  </si>
  <si>
    <t>Гармония А20 1-1500-7</t>
  </si>
  <si>
    <t>Гармония А20 1-1500-8</t>
  </si>
  <si>
    <t>Гармония А20 1-1500-9</t>
  </si>
  <si>
    <t>Гармония А20 1-1500-10</t>
  </si>
  <si>
    <t>Гармония А20 1-1500-11</t>
  </si>
  <si>
    <t>Гармония А20 1-1500-12</t>
  </si>
  <si>
    <t>Гармония А20 1-1500-13</t>
  </si>
  <si>
    <t>Гармония А20 1-1500-14</t>
  </si>
  <si>
    <t>Гармония А20 1-1500-15</t>
  </si>
  <si>
    <t>Гармония А20 1-1500-16</t>
  </si>
  <si>
    <t>Гармония А20 1-1500-17</t>
  </si>
  <si>
    <t>Гармония А20 1-1500-18</t>
  </si>
  <si>
    <t>Гармония А20 1-1500-19</t>
  </si>
  <si>
    <t>Гармония А20 1-1500-20</t>
  </si>
  <si>
    <t>Гармония А20 1-1500-21</t>
  </si>
  <si>
    <t>Гармония А20 1-1500-22</t>
  </si>
  <si>
    <t>Гармония А20 1-1500-23</t>
  </si>
  <si>
    <t>Гармония А20 1-1500-24</t>
  </si>
  <si>
    <t>Гармония А20 1-1500-25</t>
  </si>
  <si>
    <t>Гармония А20 1-1500-26</t>
  </si>
  <si>
    <t>Гармония А20 1-1500-27</t>
  </si>
  <si>
    <t>Гармония А20 1-1500-28</t>
  </si>
  <si>
    <t>Гармония А20 1-1500-29</t>
  </si>
  <si>
    <t>Гармония А20 1-1500-30</t>
  </si>
  <si>
    <t>Гармония А20 1-1500-31</t>
  </si>
  <si>
    <t>Гармония А20 1-1500-32</t>
  </si>
  <si>
    <t>Гармония А20 2-1500</t>
  </si>
  <si>
    <t>Гармония А20 2-1500-4</t>
  </si>
  <si>
    <t>Гармония А20 2-1500-5</t>
  </si>
  <si>
    <t>Гармония А20 2-1500-6</t>
  </si>
  <si>
    <t>Гармония А20 2-1500-7</t>
  </si>
  <si>
    <t>Гармония А20 2-1500-8</t>
  </si>
  <si>
    <t>Гармония А20 2-1500-9</t>
  </si>
  <si>
    <t>Гармония А20 2-1500-10</t>
  </si>
  <si>
    <t>Гармония А20 2-1500-11</t>
  </si>
  <si>
    <t>Гармония А20 2-1500-12</t>
  </si>
  <si>
    <t>Гармония А20 2-1500-13</t>
  </si>
  <si>
    <t>Гармония А20 2-1500-14</t>
  </si>
  <si>
    <t>Гармония А20 2-1500-15</t>
  </si>
  <si>
    <t>Гармония А20 2-1500-16</t>
  </si>
  <si>
    <t>Гармония А20 2-1500-17</t>
  </si>
  <si>
    <t>Гармония А20 2-1500-18</t>
  </si>
  <si>
    <t>Гармония А20 2-1500-19</t>
  </si>
  <si>
    <t>Гармония А20 2-1500-20</t>
  </si>
  <si>
    <t>Гармония А20 2-1500-21</t>
  </si>
  <si>
    <t>Гармония А20 2-1500-22</t>
  </si>
  <si>
    <t>Гармония А20 2-1500-23</t>
  </si>
  <si>
    <t>Гармония А20 2-1500-24</t>
  </si>
  <si>
    <t>Гармония А20 2-1500-25</t>
  </si>
  <si>
    <t>Гармония А20 2-1500-26</t>
  </si>
  <si>
    <t>Гармония А20 2-1500-27</t>
  </si>
  <si>
    <t>Гармония А20 2-1500-28</t>
  </si>
  <si>
    <t>Гармония А20 2-1500-29</t>
  </si>
  <si>
    <t>Гармония А20 2-1500-30</t>
  </si>
  <si>
    <t>Гармония А20 2-1500-31</t>
  </si>
  <si>
    <t>Гармония А20 2-1500-32</t>
  </si>
  <si>
    <t>Гармония А20 1-1750</t>
  </si>
  <si>
    <t>Гармония А20 1-1750-4</t>
  </si>
  <si>
    <t>Гармония А20 1-1750-5</t>
  </si>
  <si>
    <t>Гармония А20 1-1750-6</t>
  </si>
  <si>
    <t>Гармония А20 1-1750-7</t>
  </si>
  <si>
    <t>Гармония А20 1-1750-8</t>
  </si>
  <si>
    <t>Гармония А20 1-1750-9</t>
  </si>
  <si>
    <t>Гармония А20 1-1750-10</t>
  </si>
  <si>
    <t>Гармония А20 1-1750-11</t>
  </si>
  <si>
    <t>Гармония А20 1-1750-12</t>
  </si>
  <si>
    <t>Гармония А20 1-1750-13</t>
  </si>
  <si>
    <t>Гармония А20 1-1750-14</t>
  </si>
  <si>
    <t>Гармония А20 1-1750-15</t>
  </si>
  <si>
    <t>Гармония А20 1-1750-16</t>
  </si>
  <si>
    <t>Гармония А20 1-1750-17</t>
  </si>
  <si>
    <t>Гармония А20 1-1750-18</t>
  </si>
  <si>
    <t>Гармония А20 1-1750-19</t>
  </si>
  <si>
    <t>Гармония А20 1-1750-20</t>
  </si>
  <si>
    <t>Гармония А20 1-1750-21</t>
  </si>
  <si>
    <t>Гармония А20 1-1750-22</t>
  </si>
  <si>
    <t>Гармония А20 1-1750-23</t>
  </si>
  <si>
    <t>Гармония А20 1-1750-24</t>
  </si>
  <si>
    <t>Гармония А20 1-1750-25</t>
  </si>
  <si>
    <t>Гармония А20 1-1750-26</t>
  </si>
  <si>
    <t>Гармония А20 1-1750-27</t>
  </si>
  <si>
    <t>Гармония А20 1-1750-28</t>
  </si>
  <si>
    <t>Гармония А20 1-1750-29</t>
  </si>
  <si>
    <t>Гармония А20 1-1750-30</t>
  </si>
  <si>
    <t>Гармония А20 1-1750-31</t>
  </si>
  <si>
    <t>Гармония А20 1-1750-32</t>
  </si>
  <si>
    <t>Гармония А20 2-1750</t>
  </si>
  <si>
    <t>Гармония А20 2-1750-4</t>
  </si>
  <si>
    <t>Гармония А20 2-1750-5</t>
  </si>
  <si>
    <t>Гармония А20 2-1750-6</t>
  </si>
  <si>
    <t>Гармония А20 2-1750-7</t>
  </si>
  <si>
    <t>Гармония А20 2-1750-8</t>
  </si>
  <si>
    <t>Гармония А20 2-1750-9</t>
  </si>
  <si>
    <t>Гармония А20 2-1750-10</t>
  </si>
  <si>
    <t>Гармония А20 2-1750-11</t>
  </si>
  <si>
    <t>Гармония А20 2-1750-12</t>
  </si>
  <si>
    <t>Гармония А20 2-1750-13</t>
  </si>
  <si>
    <t>Гармония А20 2-1750-14</t>
  </si>
  <si>
    <t>Гармония А20 2-1750-15</t>
  </si>
  <si>
    <t>Гармония А20 2-1750-16</t>
  </si>
  <si>
    <t>Гармония А20 2-1750-17</t>
  </si>
  <si>
    <t>Гармония А20 2-1750-18</t>
  </si>
  <si>
    <t>Гармония А20 2-1750-19</t>
  </si>
  <si>
    <t>Гармония А20 2-1750-20</t>
  </si>
  <si>
    <t>Гармония А20 2-1750-21</t>
  </si>
  <si>
    <t>Гармония А20 2-1750-22</t>
  </si>
  <si>
    <t>Гармония А20 2-1750-23</t>
  </si>
  <si>
    <t>Гармония А20 2-1750-24</t>
  </si>
  <si>
    <t>Гармония А20 2-1750-25</t>
  </si>
  <si>
    <t>Гармония А20 2-1750-26</t>
  </si>
  <si>
    <t>Гармония А20 2-1750-27</t>
  </si>
  <si>
    <t>Гармония А20 2-1750-28</t>
  </si>
  <si>
    <t>Гармония А20 2-1750-29</t>
  </si>
  <si>
    <t>Гармония А20 2-1750-30</t>
  </si>
  <si>
    <t>Гармония А20 1-2000</t>
  </si>
  <si>
    <t>Гармония А20 1-2000-4</t>
  </si>
  <si>
    <t>Гармония А20 1-2000-5</t>
  </si>
  <si>
    <t>Гармония А20 1-2000-6</t>
  </si>
  <si>
    <t>Гармония А20 1-2000-7</t>
  </si>
  <si>
    <t>Гармония А20 1-2000-8</t>
  </si>
  <si>
    <t>Гармония А20 1-2000-9</t>
  </si>
  <si>
    <t>Гармония А20 1-2000-10</t>
  </si>
  <si>
    <t>Гармония А20 1-2000-11</t>
  </si>
  <si>
    <t>Гармония А20 1-2000-12</t>
  </si>
  <si>
    <t>Гармония А20 1-2000-13</t>
  </si>
  <si>
    <t>Гармония А20 1-2000-14</t>
  </si>
  <si>
    <t>Гармония А20 1-2000-15</t>
  </si>
  <si>
    <t>Гармония А20 1-2000-16</t>
  </si>
  <si>
    <t>Гармония А20 1-2000-17</t>
  </si>
  <si>
    <t>Гармония А20 1-2000-18</t>
  </si>
  <si>
    <t>Гармония А20 1-2000-19</t>
  </si>
  <si>
    <t>Гармония А20 1-2000-20</t>
  </si>
  <si>
    <t>Гармония А20 1-2000-21</t>
  </si>
  <si>
    <t>Гармония А20 1-2000-22</t>
  </si>
  <si>
    <t>Гармония А20 1-2000-23</t>
  </si>
  <si>
    <t>Гармония А20 1-2000-24</t>
  </si>
  <si>
    <t>Гармония А20 1-2000-25</t>
  </si>
  <si>
    <t>Гармония А20 1-2000-26</t>
  </si>
  <si>
    <t>Гармония А20 1-2000-27</t>
  </si>
  <si>
    <t>Гармония А20 1-2000-28</t>
  </si>
  <si>
    <t>Гармония А20 1-2000-29</t>
  </si>
  <si>
    <t>Гармония А20 1-2000-30</t>
  </si>
  <si>
    <t>Гармония А20 1-2000-31</t>
  </si>
  <si>
    <t>Гармония А20 1-2000-32</t>
  </si>
  <si>
    <t>Гармония А20 2-2000</t>
  </si>
  <si>
    <t>Гармония А20 2-2000-4</t>
  </si>
  <si>
    <t>Гармония А20 2-2000-5</t>
  </si>
  <si>
    <t>Гармония А20 2-2000-6</t>
  </si>
  <si>
    <t>Гармония А20 2-2000-7</t>
  </si>
  <si>
    <t>Гармония А20 2-2000-8</t>
  </si>
  <si>
    <t>Гармония А20 2-2000-9</t>
  </si>
  <si>
    <t>Гармония А20 2-2000-10</t>
  </si>
  <si>
    <t>Гармония А20 2-2000-11</t>
  </si>
  <si>
    <t>Гармония А20 2-2000-12</t>
  </si>
  <si>
    <t>Гармония А20 2-2000-13</t>
  </si>
  <si>
    <t>Гармония А20 2-2000-14</t>
  </si>
  <si>
    <t>Гармония А20 2-2000-15</t>
  </si>
  <si>
    <t>Гармония А20 2-2000-16</t>
  </si>
  <si>
    <t>Гармония А20 2-2000-17</t>
  </si>
  <si>
    <t>Гармония А20 2-2000-18</t>
  </si>
  <si>
    <t>Гармония А20 2-2000-19</t>
  </si>
  <si>
    <t>Гармония А20 2-2000-20</t>
  </si>
  <si>
    <t>Гармония А20 2-2000-21</t>
  </si>
  <si>
    <t>Гармония А20 2-2000-22</t>
  </si>
  <si>
    <t>Гармония А20 2-2000-23</t>
  </si>
  <si>
    <t>Гармония А20 2-2000-24</t>
  </si>
  <si>
    <t>Гармония А20 2-2000-25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</si>
</sst>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0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D8D4B1A-A577-4E16-A412-8B178F1796B4}"/>
            </a:ext>
          </a:extLst>
        </xdr:cNvPr>
        <xdr:cNvSpPr/>
      </xdr:nvSpPr>
      <xdr:spPr>
        <a:xfrm>
          <a:off x="7496175" y="4000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5"/>
  <sheetViews>
    <sheetView tabSelected="1" topLeftCell="B7" workbookViewId="0">
      <selection activeCell="I18" sqref="I18"/>
    </sheetView>
  </sheetViews>
  <sheetFormatPr defaultRowHeight="15" x14ac:dyDescent="0.25"/>
  <cols>
    <col min="1" max="1" width="5.140625" customWidth="1"/>
    <col min="2" max="2" width="25.28515625" customWidth="1"/>
    <col min="3" max="3" width="12.28515625" customWidth="1"/>
    <col min="4" max="4" width="9.85546875" customWidth="1"/>
    <col min="6" max="6" width="8.140625" customWidth="1"/>
    <col min="7" max="7" width="19.28515625" customWidth="1"/>
    <col min="8" max="8" width="17.85546875" customWidth="1"/>
    <col min="9" max="9" width="10.42578125" customWidth="1"/>
    <col min="10" max="10" width="25.42578125" customWidth="1"/>
    <col min="11" max="11" width="12.42578125" customWidth="1"/>
    <col min="12" max="12" width="9.85546875" customWidth="1"/>
    <col min="14" max="14" width="8.140625" customWidth="1"/>
    <col min="15" max="15" width="19.855468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87</v>
      </c>
      <c r="C11" s="49"/>
      <c r="D11" s="49"/>
      <c r="E11" s="49"/>
      <c r="F11" s="49"/>
      <c r="G11" s="49"/>
      <c r="H11" s="49"/>
      <c r="J11" s="48" t="s">
        <v>88</v>
      </c>
      <c r="K11" s="49"/>
      <c r="L11" s="49"/>
      <c r="M11" s="49"/>
      <c r="N11" s="49"/>
      <c r="O11" s="49"/>
      <c r="P11" s="49"/>
    </row>
    <row r="12" spans="2:16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3.75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ht="15" customHeight="1" x14ac:dyDescent="0.25">
      <c r="B14" s="22" t="s">
        <v>15</v>
      </c>
      <c r="C14" s="52">
        <v>300</v>
      </c>
      <c r="D14" s="53">
        <v>50</v>
      </c>
      <c r="E14" s="26">
        <v>4</v>
      </c>
      <c r="F14" s="19">
        <v>121</v>
      </c>
      <c r="G14" s="23">
        <v>96.8</v>
      </c>
      <c r="H14" s="27">
        <f>G14*POWER((($F$4+$F$6)/2-$F$8)/70,1.25)</f>
        <v>0</v>
      </c>
      <c r="I14" s="24"/>
      <c r="J14" s="22" t="s">
        <v>89</v>
      </c>
      <c r="K14" s="52">
        <v>300</v>
      </c>
      <c r="L14" s="53">
        <v>68</v>
      </c>
      <c r="M14" s="26">
        <v>4</v>
      </c>
      <c r="N14" s="19">
        <v>121</v>
      </c>
      <c r="O14" s="21">
        <v>148.80000000000001</v>
      </c>
      <c r="P14" s="27">
        <f>O14*POWER((($F$4+$F$6)/2-$F$8)/70,1.27)</f>
        <v>0</v>
      </c>
    </row>
    <row r="15" spans="2:16" x14ac:dyDescent="0.25">
      <c r="B15" s="22" t="s">
        <v>16</v>
      </c>
      <c r="C15" s="52"/>
      <c r="D15" s="53"/>
      <c r="E15" s="26">
        <v>5</v>
      </c>
      <c r="F15" s="19">
        <v>151</v>
      </c>
      <c r="G15" s="23">
        <v>121</v>
      </c>
      <c r="H15" s="27">
        <f t="shared" ref="H15:H17" si="0">G15*POWER((($F$4+$F$6)/2-$F$8)/70,1.25)</f>
        <v>0</v>
      </c>
      <c r="I15" s="24"/>
      <c r="J15" s="22" t="s">
        <v>90</v>
      </c>
      <c r="K15" s="52"/>
      <c r="L15" s="53"/>
      <c r="M15" s="26">
        <v>5</v>
      </c>
      <c r="N15" s="19">
        <v>151</v>
      </c>
      <c r="O15" s="21">
        <v>186</v>
      </c>
      <c r="P15" s="27">
        <f t="shared" ref="P15:P78" si="1">O15*POWER((($F$4+$F$6)/2-$F$8)/70,1.27)</f>
        <v>0</v>
      </c>
    </row>
    <row r="16" spans="2:16" x14ac:dyDescent="0.25">
      <c r="B16" s="22" t="s">
        <v>17</v>
      </c>
      <c r="C16" s="52"/>
      <c r="D16" s="53"/>
      <c r="E16" s="26">
        <v>6</v>
      </c>
      <c r="F16" s="19">
        <v>181</v>
      </c>
      <c r="G16" s="23">
        <v>145.19999999999999</v>
      </c>
      <c r="H16" s="27">
        <f t="shared" si="0"/>
        <v>0</v>
      </c>
      <c r="I16" s="24"/>
      <c r="J16" s="22" t="s">
        <v>91</v>
      </c>
      <c r="K16" s="52"/>
      <c r="L16" s="53"/>
      <c r="M16" s="26">
        <v>6</v>
      </c>
      <c r="N16" s="19">
        <v>181</v>
      </c>
      <c r="O16" s="21">
        <v>223.20000000000002</v>
      </c>
      <c r="P16" s="27">
        <f t="shared" si="1"/>
        <v>0</v>
      </c>
    </row>
    <row r="17" spans="2:16" x14ac:dyDescent="0.25">
      <c r="B17" s="22" t="s">
        <v>18</v>
      </c>
      <c r="C17" s="52"/>
      <c r="D17" s="53"/>
      <c r="E17" s="26">
        <v>7</v>
      </c>
      <c r="F17" s="19">
        <v>211</v>
      </c>
      <c r="G17" s="23">
        <v>169.4</v>
      </c>
      <c r="H17" s="27">
        <f t="shared" si="0"/>
        <v>0</v>
      </c>
      <c r="I17" s="24"/>
      <c r="J17" s="22" t="s">
        <v>92</v>
      </c>
      <c r="K17" s="52"/>
      <c r="L17" s="53"/>
      <c r="M17" s="26">
        <v>7</v>
      </c>
      <c r="N17" s="19">
        <v>211</v>
      </c>
      <c r="O17" s="21">
        <v>260.40000000000003</v>
      </c>
      <c r="P17" s="27">
        <f t="shared" si="1"/>
        <v>0</v>
      </c>
    </row>
    <row r="18" spans="2:16" x14ac:dyDescent="0.25">
      <c r="B18" s="22" t="s">
        <v>19</v>
      </c>
      <c r="C18" s="52"/>
      <c r="D18" s="53"/>
      <c r="E18" s="26">
        <v>8</v>
      </c>
      <c r="F18" s="16">
        <v>241</v>
      </c>
      <c r="G18" s="17">
        <v>193.6</v>
      </c>
      <c r="H18" s="27">
        <f>G18*POWER((($F$4+$F$6)/2-$F$8)/70,1.25)</f>
        <v>0</v>
      </c>
      <c r="J18" s="22" t="s">
        <v>93</v>
      </c>
      <c r="K18" s="52"/>
      <c r="L18" s="53"/>
      <c r="M18" s="26">
        <v>8</v>
      </c>
      <c r="N18" s="16">
        <v>241</v>
      </c>
      <c r="O18" s="17">
        <v>297.60000000000002</v>
      </c>
      <c r="P18" s="27">
        <f t="shared" si="1"/>
        <v>0</v>
      </c>
    </row>
    <row r="19" spans="2:16" x14ac:dyDescent="0.25">
      <c r="B19" s="22" t="s">
        <v>20</v>
      </c>
      <c r="C19" s="52"/>
      <c r="D19" s="53"/>
      <c r="E19" s="26">
        <v>9</v>
      </c>
      <c r="F19" s="16">
        <v>271</v>
      </c>
      <c r="G19" s="17">
        <v>217.79999999999998</v>
      </c>
      <c r="H19" s="27">
        <f t="shared" ref="H19:H82" si="2">G19*POWER((($F$4+$F$6)/2-$F$8)/70,1.25)</f>
        <v>0</v>
      </c>
      <c r="J19" s="22" t="s">
        <v>94</v>
      </c>
      <c r="K19" s="52"/>
      <c r="L19" s="53"/>
      <c r="M19" s="26">
        <v>9</v>
      </c>
      <c r="N19" s="16">
        <v>271</v>
      </c>
      <c r="O19" s="17">
        <v>334.8</v>
      </c>
      <c r="P19" s="27">
        <f t="shared" si="1"/>
        <v>0</v>
      </c>
    </row>
    <row r="20" spans="2:16" x14ac:dyDescent="0.25">
      <c r="B20" s="22" t="s">
        <v>21</v>
      </c>
      <c r="C20" s="52"/>
      <c r="D20" s="53"/>
      <c r="E20" s="26">
        <v>10</v>
      </c>
      <c r="F20" s="16">
        <v>301</v>
      </c>
      <c r="G20" s="17">
        <v>242</v>
      </c>
      <c r="H20" s="27">
        <f t="shared" si="2"/>
        <v>0</v>
      </c>
      <c r="J20" s="22" t="s">
        <v>95</v>
      </c>
      <c r="K20" s="52"/>
      <c r="L20" s="53"/>
      <c r="M20" s="26">
        <v>10</v>
      </c>
      <c r="N20" s="16">
        <v>301</v>
      </c>
      <c r="O20" s="17">
        <v>372</v>
      </c>
      <c r="P20" s="27">
        <f t="shared" si="1"/>
        <v>0</v>
      </c>
    </row>
    <row r="21" spans="2:16" x14ac:dyDescent="0.25">
      <c r="B21" s="22" t="s">
        <v>22</v>
      </c>
      <c r="C21" s="52"/>
      <c r="D21" s="53"/>
      <c r="E21" s="26">
        <v>11</v>
      </c>
      <c r="F21" s="16">
        <v>331</v>
      </c>
      <c r="G21" s="17">
        <v>266.2</v>
      </c>
      <c r="H21" s="27">
        <f t="shared" si="2"/>
        <v>0</v>
      </c>
      <c r="J21" s="22" t="s">
        <v>96</v>
      </c>
      <c r="K21" s="52"/>
      <c r="L21" s="53"/>
      <c r="M21" s="26">
        <v>11</v>
      </c>
      <c r="N21" s="16">
        <v>331</v>
      </c>
      <c r="O21" s="17">
        <v>409.20000000000005</v>
      </c>
      <c r="P21" s="27">
        <f t="shared" si="1"/>
        <v>0</v>
      </c>
    </row>
    <row r="22" spans="2:16" ht="15.75" x14ac:dyDescent="0.25">
      <c r="B22" s="22" t="s">
        <v>23</v>
      </c>
      <c r="C22" s="52"/>
      <c r="D22" s="53"/>
      <c r="E22" s="26">
        <v>12</v>
      </c>
      <c r="F22" s="16">
        <v>361</v>
      </c>
      <c r="G22" s="17">
        <v>290.39999999999998</v>
      </c>
      <c r="H22" s="27">
        <f t="shared" si="2"/>
        <v>0</v>
      </c>
      <c r="I22" s="18"/>
      <c r="J22" s="22" t="s">
        <v>97</v>
      </c>
      <c r="K22" s="52"/>
      <c r="L22" s="53"/>
      <c r="M22" s="26">
        <v>12</v>
      </c>
      <c r="N22" s="16">
        <v>361</v>
      </c>
      <c r="O22" s="17">
        <v>446.40000000000003</v>
      </c>
      <c r="P22" s="27">
        <f t="shared" si="1"/>
        <v>0</v>
      </c>
    </row>
    <row r="23" spans="2:16" x14ac:dyDescent="0.25">
      <c r="B23" s="22" t="s">
        <v>24</v>
      </c>
      <c r="C23" s="52"/>
      <c r="D23" s="53"/>
      <c r="E23" s="26">
        <v>13</v>
      </c>
      <c r="F23" s="16">
        <v>391</v>
      </c>
      <c r="G23" s="17">
        <v>314.59999999999997</v>
      </c>
      <c r="H23" s="27">
        <f t="shared" si="2"/>
        <v>0</v>
      </c>
      <c r="J23" s="22" t="s">
        <v>98</v>
      </c>
      <c r="K23" s="52"/>
      <c r="L23" s="53"/>
      <c r="M23" s="26">
        <v>13</v>
      </c>
      <c r="N23" s="16">
        <v>391</v>
      </c>
      <c r="O23" s="17">
        <v>483.6</v>
      </c>
      <c r="P23" s="27">
        <f t="shared" si="1"/>
        <v>0</v>
      </c>
    </row>
    <row r="24" spans="2:16" x14ac:dyDescent="0.25">
      <c r="B24" s="22" t="s">
        <v>25</v>
      </c>
      <c r="C24" s="52"/>
      <c r="D24" s="53"/>
      <c r="E24" s="26">
        <v>14</v>
      </c>
      <c r="F24" s="16">
        <v>421</v>
      </c>
      <c r="G24" s="17">
        <v>338.8</v>
      </c>
      <c r="H24" s="27">
        <f t="shared" si="2"/>
        <v>0</v>
      </c>
      <c r="J24" s="22" t="s">
        <v>99</v>
      </c>
      <c r="K24" s="52"/>
      <c r="L24" s="53"/>
      <c r="M24" s="26">
        <v>14</v>
      </c>
      <c r="N24" s="16">
        <v>421</v>
      </c>
      <c r="O24" s="17">
        <v>520.80000000000007</v>
      </c>
      <c r="P24" s="27">
        <f t="shared" si="1"/>
        <v>0</v>
      </c>
    </row>
    <row r="25" spans="2:16" x14ac:dyDescent="0.25">
      <c r="B25" s="22" t="s">
        <v>26</v>
      </c>
      <c r="C25" s="52"/>
      <c r="D25" s="53"/>
      <c r="E25" s="26">
        <v>15</v>
      </c>
      <c r="F25" s="16">
        <v>451</v>
      </c>
      <c r="G25" s="17">
        <v>363</v>
      </c>
      <c r="H25" s="27">
        <f t="shared" si="2"/>
        <v>0</v>
      </c>
      <c r="J25" s="22" t="s">
        <v>100</v>
      </c>
      <c r="K25" s="52"/>
      <c r="L25" s="53"/>
      <c r="M25" s="26">
        <v>15</v>
      </c>
      <c r="N25" s="16">
        <v>451</v>
      </c>
      <c r="O25" s="17">
        <v>558</v>
      </c>
      <c r="P25" s="27">
        <f t="shared" si="1"/>
        <v>0</v>
      </c>
    </row>
    <row r="26" spans="2:16" x14ac:dyDescent="0.25">
      <c r="B26" s="22" t="s">
        <v>27</v>
      </c>
      <c r="C26" s="52"/>
      <c r="D26" s="53"/>
      <c r="E26" s="26">
        <v>16</v>
      </c>
      <c r="F26" s="16">
        <v>481</v>
      </c>
      <c r="G26" s="17">
        <v>387.2</v>
      </c>
      <c r="H26" s="27">
        <f t="shared" si="2"/>
        <v>0</v>
      </c>
      <c r="J26" s="22" t="s">
        <v>101</v>
      </c>
      <c r="K26" s="52"/>
      <c r="L26" s="53"/>
      <c r="M26" s="26">
        <v>16</v>
      </c>
      <c r="N26" s="16">
        <v>481</v>
      </c>
      <c r="O26" s="17">
        <v>595.20000000000005</v>
      </c>
      <c r="P26" s="27">
        <f t="shared" si="1"/>
        <v>0</v>
      </c>
    </row>
    <row r="27" spans="2:16" x14ac:dyDescent="0.25">
      <c r="B27" s="22" t="s">
        <v>28</v>
      </c>
      <c r="C27" s="52"/>
      <c r="D27" s="53"/>
      <c r="E27" s="26">
        <v>17</v>
      </c>
      <c r="F27" s="16">
        <v>511</v>
      </c>
      <c r="G27" s="17">
        <v>411.4</v>
      </c>
      <c r="H27" s="27">
        <f t="shared" si="2"/>
        <v>0</v>
      </c>
      <c r="J27" s="22" t="s">
        <v>102</v>
      </c>
      <c r="K27" s="52"/>
      <c r="L27" s="53"/>
      <c r="M27" s="26">
        <v>17</v>
      </c>
      <c r="N27" s="16">
        <v>511</v>
      </c>
      <c r="O27" s="17">
        <v>632.40000000000009</v>
      </c>
      <c r="P27" s="27">
        <f t="shared" si="1"/>
        <v>0</v>
      </c>
    </row>
    <row r="28" spans="2:16" x14ac:dyDescent="0.25">
      <c r="B28" s="22" t="s">
        <v>29</v>
      </c>
      <c r="C28" s="52"/>
      <c r="D28" s="53"/>
      <c r="E28" s="26">
        <v>18</v>
      </c>
      <c r="F28" s="16">
        <v>541</v>
      </c>
      <c r="G28" s="17">
        <v>435.59999999999997</v>
      </c>
      <c r="H28" s="27">
        <f t="shared" si="2"/>
        <v>0</v>
      </c>
      <c r="J28" s="22" t="s">
        <v>103</v>
      </c>
      <c r="K28" s="52"/>
      <c r="L28" s="53"/>
      <c r="M28" s="26">
        <v>18</v>
      </c>
      <c r="N28" s="16">
        <v>541</v>
      </c>
      <c r="O28" s="17">
        <v>669.6</v>
      </c>
      <c r="P28" s="27">
        <f t="shared" si="1"/>
        <v>0</v>
      </c>
    </row>
    <row r="29" spans="2:16" x14ac:dyDescent="0.25">
      <c r="B29" s="22" t="s">
        <v>30</v>
      </c>
      <c r="C29" s="52"/>
      <c r="D29" s="53"/>
      <c r="E29" s="26">
        <v>19</v>
      </c>
      <c r="F29" s="16">
        <v>571</v>
      </c>
      <c r="G29" s="17">
        <v>459.8</v>
      </c>
      <c r="H29" s="27">
        <f t="shared" si="2"/>
        <v>0</v>
      </c>
      <c r="J29" s="22" t="s">
        <v>104</v>
      </c>
      <c r="K29" s="52"/>
      <c r="L29" s="53"/>
      <c r="M29" s="26">
        <v>19</v>
      </c>
      <c r="N29" s="16">
        <v>571</v>
      </c>
      <c r="O29" s="17">
        <v>706.80000000000007</v>
      </c>
      <c r="P29" s="27">
        <f t="shared" si="1"/>
        <v>0</v>
      </c>
    </row>
    <row r="30" spans="2:16" x14ac:dyDescent="0.25">
      <c r="B30" s="22" t="s">
        <v>31</v>
      </c>
      <c r="C30" s="52"/>
      <c r="D30" s="53"/>
      <c r="E30" s="26">
        <v>20</v>
      </c>
      <c r="F30" s="16">
        <v>601</v>
      </c>
      <c r="G30" s="17">
        <v>484</v>
      </c>
      <c r="H30" s="27">
        <f t="shared" si="2"/>
        <v>0</v>
      </c>
      <c r="J30" s="22" t="s">
        <v>105</v>
      </c>
      <c r="K30" s="52"/>
      <c r="L30" s="53"/>
      <c r="M30" s="26">
        <v>20</v>
      </c>
      <c r="N30" s="16">
        <v>601</v>
      </c>
      <c r="O30" s="17">
        <v>744</v>
      </c>
      <c r="P30" s="27">
        <f t="shared" si="1"/>
        <v>0</v>
      </c>
    </row>
    <row r="31" spans="2:16" x14ac:dyDescent="0.25">
      <c r="B31" s="22" t="s">
        <v>32</v>
      </c>
      <c r="C31" s="52"/>
      <c r="D31" s="53"/>
      <c r="E31" s="26">
        <v>21</v>
      </c>
      <c r="F31" s="16">
        <v>631</v>
      </c>
      <c r="G31" s="17">
        <v>508.2</v>
      </c>
      <c r="H31" s="27">
        <f t="shared" si="2"/>
        <v>0</v>
      </c>
      <c r="J31" s="22" t="s">
        <v>106</v>
      </c>
      <c r="K31" s="52"/>
      <c r="L31" s="53"/>
      <c r="M31" s="26">
        <v>21</v>
      </c>
      <c r="N31" s="16">
        <v>631</v>
      </c>
      <c r="O31" s="17">
        <v>781.2</v>
      </c>
      <c r="P31" s="27">
        <f t="shared" si="1"/>
        <v>0</v>
      </c>
    </row>
    <row r="32" spans="2:16" x14ac:dyDescent="0.25">
      <c r="B32" s="22" t="s">
        <v>33</v>
      </c>
      <c r="C32" s="52"/>
      <c r="D32" s="53"/>
      <c r="E32" s="26">
        <v>22</v>
      </c>
      <c r="F32" s="16">
        <v>661</v>
      </c>
      <c r="G32" s="17">
        <v>532.4</v>
      </c>
      <c r="H32" s="27">
        <f t="shared" si="2"/>
        <v>0</v>
      </c>
      <c r="J32" s="22" t="s">
        <v>107</v>
      </c>
      <c r="K32" s="52"/>
      <c r="L32" s="53"/>
      <c r="M32" s="26">
        <v>22</v>
      </c>
      <c r="N32" s="16">
        <v>661</v>
      </c>
      <c r="O32" s="17">
        <v>818.40000000000009</v>
      </c>
      <c r="P32" s="27">
        <f t="shared" si="1"/>
        <v>0</v>
      </c>
    </row>
    <row r="33" spans="2:16" x14ac:dyDescent="0.25">
      <c r="B33" s="22" t="s">
        <v>34</v>
      </c>
      <c r="C33" s="52"/>
      <c r="D33" s="53"/>
      <c r="E33" s="26">
        <v>23</v>
      </c>
      <c r="F33" s="16">
        <v>691</v>
      </c>
      <c r="G33" s="17">
        <v>556.6</v>
      </c>
      <c r="H33" s="27">
        <f t="shared" si="2"/>
        <v>0</v>
      </c>
      <c r="J33" s="22" t="s">
        <v>108</v>
      </c>
      <c r="K33" s="52"/>
      <c r="L33" s="53"/>
      <c r="M33" s="26">
        <v>23</v>
      </c>
      <c r="N33" s="16">
        <v>691</v>
      </c>
      <c r="O33" s="17">
        <v>855.6</v>
      </c>
      <c r="P33" s="27">
        <f t="shared" si="1"/>
        <v>0</v>
      </c>
    </row>
    <row r="34" spans="2:16" x14ac:dyDescent="0.25">
      <c r="B34" s="22" t="s">
        <v>35</v>
      </c>
      <c r="C34" s="52"/>
      <c r="D34" s="53"/>
      <c r="E34" s="26">
        <v>24</v>
      </c>
      <c r="F34" s="16">
        <v>721</v>
      </c>
      <c r="G34" s="17">
        <v>580.79999999999995</v>
      </c>
      <c r="H34" s="27">
        <f t="shared" si="2"/>
        <v>0</v>
      </c>
      <c r="J34" s="22" t="s">
        <v>109</v>
      </c>
      <c r="K34" s="52"/>
      <c r="L34" s="53"/>
      <c r="M34" s="26">
        <v>24</v>
      </c>
      <c r="N34" s="16">
        <v>721</v>
      </c>
      <c r="O34" s="17">
        <v>892.80000000000007</v>
      </c>
      <c r="P34" s="27">
        <f t="shared" si="1"/>
        <v>0</v>
      </c>
    </row>
    <row r="35" spans="2:16" x14ac:dyDescent="0.25">
      <c r="B35" s="22" t="s">
        <v>36</v>
      </c>
      <c r="C35" s="52"/>
      <c r="D35" s="53"/>
      <c r="E35" s="26">
        <v>25</v>
      </c>
      <c r="F35" s="16">
        <v>751</v>
      </c>
      <c r="G35" s="17">
        <v>605</v>
      </c>
      <c r="H35" s="27">
        <f t="shared" si="2"/>
        <v>0</v>
      </c>
      <c r="J35" s="22" t="s">
        <v>110</v>
      </c>
      <c r="K35" s="52"/>
      <c r="L35" s="53"/>
      <c r="M35" s="26">
        <v>25</v>
      </c>
      <c r="N35" s="16">
        <v>751</v>
      </c>
      <c r="O35" s="17">
        <v>930.00000000000011</v>
      </c>
      <c r="P35" s="27">
        <f t="shared" si="1"/>
        <v>0</v>
      </c>
    </row>
    <row r="36" spans="2:16" x14ac:dyDescent="0.25">
      <c r="B36" s="22" t="s">
        <v>37</v>
      </c>
      <c r="C36" s="52"/>
      <c r="D36" s="53"/>
      <c r="E36" s="26">
        <v>26</v>
      </c>
      <c r="F36" s="16">
        <v>781</v>
      </c>
      <c r="G36" s="17">
        <v>629.19999999999993</v>
      </c>
      <c r="H36" s="27">
        <f t="shared" si="2"/>
        <v>0</v>
      </c>
      <c r="J36" s="22" t="s">
        <v>111</v>
      </c>
      <c r="K36" s="52"/>
      <c r="L36" s="53"/>
      <c r="M36" s="26">
        <v>26</v>
      </c>
      <c r="N36" s="16">
        <v>781</v>
      </c>
      <c r="O36" s="17">
        <v>967.2</v>
      </c>
      <c r="P36" s="27">
        <f t="shared" si="1"/>
        <v>0</v>
      </c>
    </row>
    <row r="37" spans="2:16" x14ac:dyDescent="0.25">
      <c r="B37" s="22" t="s">
        <v>38</v>
      </c>
      <c r="C37" s="52"/>
      <c r="D37" s="53"/>
      <c r="E37" s="26">
        <v>27</v>
      </c>
      <c r="F37" s="16">
        <v>811</v>
      </c>
      <c r="G37" s="17">
        <v>653.4</v>
      </c>
      <c r="H37" s="27">
        <f t="shared" si="2"/>
        <v>0</v>
      </c>
      <c r="J37" s="22" t="s">
        <v>112</v>
      </c>
      <c r="K37" s="52"/>
      <c r="L37" s="53"/>
      <c r="M37" s="26">
        <v>27</v>
      </c>
      <c r="N37" s="16">
        <v>811</v>
      </c>
      <c r="O37" s="17">
        <v>1004.4000000000001</v>
      </c>
      <c r="P37" s="27">
        <f t="shared" si="1"/>
        <v>0</v>
      </c>
    </row>
    <row r="38" spans="2:16" x14ac:dyDescent="0.25">
      <c r="B38" s="22" t="s">
        <v>39</v>
      </c>
      <c r="C38" s="52"/>
      <c r="D38" s="53"/>
      <c r="E38" s="26">
        <v>28</v>
      </c>
      <c r="F38" s="16">
        <v>841</v>
      </c>
      <c r="G38" s="17">
        <v>677.6</v>
      </c>
      <c r="H38" s="27">
        <f t="shared" si="2"/>
        <v>0</v>
      </c>
      <c r="J38" s="22" t="s">
        <v>113</v>
      </c>
      <c r="K38" s="52"/>
      <c r="L38" s="53"/>
      <c r="M38" s="26">
        <v>28</v>
      </c>
      <c r="N38" s="16">
        <v>841</v>
      </c>
      <c r="O38" s="17">
        <v>1041.6000000000001</v>
      </c>
      <c r="P38" s="27">
        <f t="shared" si="1"/>
        <v>0</v>
      </c>
    </row>
    <row r="39" spans="2:16" x14ac:dyDescent="0.25">
      <c r="B39" s="22" t="s">
        <v>40</v>
      </c>
      <c r="C39" s="52"/>
      <c r="D39" s="53"/>
      <c r="E39" s="26">
        <v>29</v>
      </c>
      <c r="F39" s="16">
        <v>871</v>
      </c>
      <c r="G39" s="17">
        <v>701.8</v>
      </c>
      <c r="H39" s="27">
        <f t="shared" si="2"/>
        <v>0</v>
      </c>
      <c r="J39" s="22" t="s">
        <v>114</v>
      </c>
      <c r="K39" s="52"/>
      <c r="L39" s="53"/>
      <c r="M39" s="26">
        <v>29</v>
      </c>
      <c r="N39" s="16">
        <v>871</v>
      </c>
      <c r="O39" s="17">
        <v>1078.8000000000002</v>
      </c>
      <c r="P39" s="27">
        <f t="shared" si="1"/>
        <v>0</v>
      </c>
    </row>
    <row r="40" spans="2:16" x14ac:dyDescent="0.25">
      <c r="B40" s="22" t="s">
        <v>41</v>
      </c>
      <c r="C40" s="52"/>
      <c r="D40" s="53"/>
      <c r="E40" s="26">
        <v>30</v>
      </c>
      <c r="F40" s="16">
        <v>901</v>
      </c>
      <c r="G40" s="17">
        <v>726</v>
      </c>
      <c r="H40" s="27">
        <f t="shared" si="2"/>
        <v>0</v>
      </c>
      <c r="J40" s="22" t="s">
        <v>115</v>
      </c>
      <c r="K40" s="52"/>
      <c r="L40" s="53"/>
      <c r="M40" s="26">
        <v>30</v>
      </c>
      <c r="N40" s="16">
        <v>901</v>
      </c>
      <c r="O40" s="17">
        <v>1116</v>
      </c>
      <c r="P40" s="27">
        <f t="shared" si="1"/>
        <v>0</v>
      </c>
    </row>
    <row r="41" spans="2:16" x14ac:dyDescent="0.25">
      <c r="B41" s="22" t="s">
        <v>42</v>
      </c>
      <c r="C41" s="52"/>
      <c r="D41" s="53"/>
      <c r="E41" s="26">
        <v>31</v>
      </c>
      <c r="F41" s="16">
        <v>931</v>
      </c>
      <c r="G41" s="17">
        <v>750.19999999999993</v>
      </c>
      <c r="H41" s="27">
        <f t="shared" si="2"/>
        <v>0</v>
      </c>
      <c r="J41" s="22" t="s">
        <v>116</v>
      </c>
      <c r="K41" s="52"/>
      <c r="L41" s="53"/>
      <c r="M41" s="26">
        <v>31</v>
      </c>
      <c r="N41" s="16">
        <v>931</v>
      </c>
      <c r="O41" s="17">
        <v>1153.2</v>
      </c>
      <c r="P41" s="27">
        <f t="shared" si="1"/>
        <v>0</v>
      </c>
    </row>
    <row r="42" spans="2:16" x14ac:dyDescent="0.25">
      <c r="B42" s="22" t="s">
        <v>43</v>
      </c>
      <c r="C42" s="52"/>
      <c r="D42" s="53"/>
      <c r="E42" s="26">
        <v>32</v>
      </c>
      <c r="F42" s="16">
        <v>961</v>
      </c>
      <c r="G42" s="17">
        <v>774.4</v>
      </c>
      <c r="H42" s="27">
        <f t="shared" si="2"/>
        <v>0</v>
      </c>
      <c r="J42" s="22" t="s">
        <v>117</v>
      </c>
      <c r="K42" s="52"/>
      <c r="L42" s="53"/>
      <c r="M42" s="26">
        <v>32</v>
      </c>
      <c r="N42" s="16">
        <v>961</v>
      </c>
      <c r="O42" s="17">
        <v>1190.4000000000001</v>
      </c>
      <c r="P42" s="27">
        <f t="shared" si="1"/>
        <v>0</v>
      </c>
    </row>
    <row r="43" spans="2:16" x14ac:dyDescent="0.25">
      <c r="B43" s="22" t="s">
        <v>44</v>
      </c>
      <c r="C43" s="52"/>
      <c r="D43" s="53"/>
      <c r="E43" s="26">
        <v>33</v>
      </c>
      <c r="F43" s="16">
        <v>991</v>
      </c>
      <c r="G43" s="17">
        <v>798.6</v>
      </c>
      <c r="H43" s="27">
        <f t="shared" si="2"/>
        <v>0</v>
      </c>
      <c r="J43" s="22" t="s">
        <v>118</v>
      </c>
      <c r="K43" s="52"/>
      <c r="L43" s="53"/>
      <c r="M43" s="26">
        <v>33</v>
      </c>
      <c r="N43" s="16">
        <v>991</v>
      </c>
      <c r="O43" s="17">
        <v>1227.6000000000001</v>
      </c>
      <c r="P43" s="27">
        <f t="shared" si="1"/>
        <v>0</v>
      </c>
    </row>
    <row r="44" spans="2:16" x14ac:dyDescent="0.25">
      <c r="B44" s="22" t="s">
        <v>45</v>
      </c>
      <c r="C44" s="52"/>
      <c r="D44" s="53"/>
      <c r="E44" s="26">
        <v>34</v>
      </c>
      <c r="F44" s="16">
        <v>1021</v>
      </c>
      <c r="G44" s="17">
        <v>822.8</v>
      </c>
      <c r="H44" s="27">
        <f t="shared" si="2"/>
        <v>0</v>
      </c>
      <c r="J44" s="22" t="s">
        <v>119</v>
      </c>
      <c r="K44" s="52"/>
      <c r="L44" s="53"/>
      <c r="M44" s="26">
        <v>34</v>
      </c>
      <c r="N44" s="16">
        <v>1021</v>
      </c>
      <c r="O44" s="17">
        <v>1264.8000000000002</v>
      </c>
      <c r="P44" s="27">
        <f t="shared" si="1"/>
        <v>0</v>
      </c>
    </row>
    <row r="45" spans="2:16" x14ac:dyDescent="0.25">
      <c r="B45" s="22" t="s">
        <v>46</v>
      </c>
      <c r="C45" s="52"/>
      <c r="D45" s="53"/>
      <c r="E45" s="26">
        <v>35</v>
      </c>
      <c r="F45" s="16">
        <v>1051</v>
      </c>
      <c r="G45" s="17">
        <v>847</v>
      </c>
      <c r="H45" s="27">
        <f t="shared" si="2"/>
        <v>0</v>
      </c>
      <c r="J45" s="22" t="s">
        <v>120</v>
      </c>
      <c r="K45" s="52"/>
      <c r="L45" s="53"/>
      <c r="M45" s="26">
        <v>35</v>
      </c>
      <c r="N45" s="16">
        <v>1051</v>
      </c>
      <c r="O45" s="17">
        <v>1302</v>
      </c>
      <c r="P45" s="27">
        <f t="shared" si="1"/>
        <v>0</v>
      </c>
    </row>
    <row r="46" spans="2:16" x14ac:dyDescent="0.25">
      <c r="B46" s="22" t="s">
        <v>47</v>
      </c>
      <c r="C46" s="52"/>
      <c r="D46" s="53"/>
      <c r="E46" s="26">
        <v>36</v>
      </c>
      <c r="F46" s="16">
        <v>1081</v>
      </c>
      <c r="G46" s="17">
        <v>871.19999999999993</v>
      </c>
      <c r="H46" s="27">
        <f t="shared" si="2"/>
        <v>0</v>
      </c>
      <c r="J46" s="22" t="s">
        <v>121</v>
      </c>
      <c r="K46" s="52"/>
      <c r="L46" s="53"/>
      <c r="M46" s="26">
        <v>36</v>
      </c>
      <c r="N46" s="16">
        <v>1081</v>
      </c>
      <c r="O46" s="17">
        <v>1339.2</v>
      </c>
      <c r="P46" s="27">
        <f t="shared" si="1"/>
        <v>0</v>
      </c>
    </row>
    <row r="47" spans="2:16" x14ac:dyDescent="0.25">
      <c r="B47" s="22" t="s">
        <v>48</v>
      </c>
      <c r="C47" s="52"/>
      <c r="D47" s="53"/>
      <c r="E47" s="26">
        <v>37</v>
      </c>
      <c r="F47" s="16">
        <v>1111</v>
      </c>
      <c r="G47" s="17">
        <v>895.4</v>
      </c>
      <c r="H47" s="27">
        <f t="shared" si="2"/>
        <v>0</v>
      </c>
      <c r="J47" s="22" t="s">
        <v>122</v>
      </c>
      <c r="K47" s="52"/>
      <c r="L47" s="53"/>
      <c r="M47" s="26">
        <v>37</v>
      </c>
      <c r="N47" s="16">
        <v>1111</v>
      </c>
      <c r="O47" s="17">
        <v>1376.4</v>
      </c>
      <c r="P47" s="27">
        <f t="shared" si="1"/>
        <v>0</v>
      </c>
    </row>
    <row r="48" spans="2:16" x14ac:dyDescent="0.25">
      <c r="B48" s="22" t="s">
        <v>49</v>
      </c>
      <c r="C48" s="52"/>
      <c r="D48" s="53"/>
      <c r="E48" s="26">
        <v>38</v>
      </c>
      <c r="F48" s="16">
        <v>1141</v>
      </c>
      <c r="G48" s="17">
        <v>919.6</v>
      </c>
      <c r="H48" s="27">
        <f t="shared" si="2"/>
        <v>0</v>
      </c>
      <c r="J48" s="22" t="s">
        <v>123</v>
      </c>
      <c r="K48" s="52"/>
      <c r="L48" s="53"/>
      <c r="M48" s="26">
        <v>38</v>
      </c>
      <c r="N48" s="16">
        <v>1141</v>
      </c>
      <c r="O48" s="17">
        <v>1413.6000000000001</v>
      </c>
      <c r="P48" s="27">
        <f t="shared" si="1"/>
        <v>0</v>
      </c>
    </row>
    <row r="49" spans="2:16" x14ac:dyDescent="0.25">
      <c r="B49" s="22" t="s">
        <v>50</v>
      </c>
      <c r="C49" s="52"/>
      <c r="D49" s="53"/>
      <c r="E49" s="26">
        <v>39</v>
      </c>
      <c r="F49" s="16">
        <v>1171</v>
      </c>
      <c r="G49" s="17">
        <v>943.8</v>
      </c>
      <c r="H49" s="27">
        <f t="shared" si="2"/>
        <v>0</v>
      </c>
      <c r="J49" s="22" t="s">
        <v>124</v>
      </c>
      <c r="K49" s="52"/>
      <c r="L49" s="53"/>
      <c r="M49" s="26">
        <v>39</v>
      </c>
      <c r="N49" s="16">
        <v>1171</v>
      </c>
      <c r="O49" s="17">
        <v>1450.8000000000002</v>
      </c>
      <c r="P49" s="27">
        <f t="shared" si="1"/>
        <v>0</v>
      </c>
    </row>
    <row r="50" spans="2:16" x14ac:dyDescent="0.25">
      <c r="B50" s="22" t="s">
        <v>51</v>
      </c>
      <c r="C50" s="52"/>
      <c r="D50" s="53"/>
      <c r="E50" s="26">
        <v>40</v>
      </c>
      <c r="F50" s="16">
        <v>1201</v>
      </c>
      <c r="G50" s="17">
        <v>968</v>
      </c>
      <c r="H50" s="27">
        <f t="shared" si="2"/>
        <v>0</v>
      </c>
      <c r="J50" s="22" t="s">
        <v>125</v>
      </c>
      <c r="K50" s="52"/>
      <c r="L50" s="53"/>
      <c r="M50" s="26">
        <v>40</v>
      </c>
      <c r="N50" s="16">
        <v>1201</v>
      </c>
      <c r="O50" s="17">
        <v>1488</v>
      </c>
      <c r="P50" s="27">
        <f t="shared" si="1"/>
        <v>0</v>
      </c>
    </row>
    <row r="51" spans="2:16" x14ac:dyDescent="0.25">
      <c r="B51" s="22" t="s">
        <v>52</v>
      </c>
      <c r="C51" s="52"/>
      <c r="D51" s="53"/>
      <c r="E51" s="26">
        <v>41</v>
      </c>
      <c r="F51" s="16">
        <v>1231</v>
      </c>
      <c r="G51" s="17">
        <v>992.19999999999993</v>
      </c>
      <c r="H51" s="27">
        <f t="shared" si="2"/>
        <v>0</v>
      </c>
      <c r="J51" s="22" t="s">
        <v>126</v>
      </c>
      <c r="K51" s="52"/>
      <c r="L51" s="53"/>
      <c r="M51" s="26">
        <v>41</v>
      </c>
      <c r="N51" s="16">
        <v>1231</v>
      </c>
      <c r="O51" s="17">
        <v>1525.2</v>
      </c>
      <c r="P51" s="27">
        <f t="shared" si="1"/>
        <v>0</v>
      </c>
    </row>
    <row r="52" spans="2:16" x14ac:dyDescent="0.25">
      <c r="B52" s="22" t="s">
        <v>53</v>
      </c>
      <c r="C52" s="52"/>
      <c r="D52" s="53"/>
      <c r="E52" s="26">
        <v>42</v>
      </c>
      <c r="F52" s="16">
        <v>1261</v>
      </c>
      <c r="G52" s="17">
        <v>1016.4</v>
      </c>
      <c r="H52" s="27">
        <f t="shared" si="2"/>
        <v>0</v>
      </c>
      <c r="J52" s="22" t="s">
        <v>127</v>
      </c>
      <c r="K52" s="52"/>
      <c r="L52" s="53"/>
      <c r="M52" s="26">
        <v>42</v>
      </c>
      <c r="N52" s="16">
        <v>1261</v>
      </c>
      <c r="O52" s="17">
        <v>1562.4</v>
      </c>
      <c r="P52" s="27">
        <f t="shared" si="1"/>
        <v>0</v>
      </c>
    </row>
    <row r="53" spans="2:16" x14ac:dyDescent="0.25">
      <c r="B53" s="22" t="s">
        <v>54</v>
      </c>
      <c r="C53" s="52"/>
      <c r="D53" s="53"/>
      <c r="E53" s="26">
        <v>43</v>
      </c>
      <c r="F53" s="16">
        <v>1291</v>
      </c>
      <c r="G53" s="17">
        <v>1040.5999999999999</v>
      </c>
      <c r="H53" s="27">
        <f t="shared" si="2"/>
        <v>0</v>
      </c>
      <c r="J53" s="22" t="s">
        <v>128</v>
      </c>
      <c r="K53" s="52"/>
      <c r="L53" s="53"/>
      <c r="M53" s="26">
        <v>43</v>
      </c>
      <c r="N53" s="16">
        <v>1291</v>
      </c>
      <c r="O53" s="17">
        <v>1599.6000000000001</v>
      </c>
      <c r="P53" s="27">
        <f t="shared" si="1"/>
        <v>0</v>
      </c>
    </row>
    <row r="54" spans="2:16" x14ac:dyDescent="0.25">
      <c r="B54" s="22" t="s">
        <v>55</v>
      </c>
      <c r="C54" s="52"/>
      <c r="D54" s="53"/>
      <c r="E54" s="26">
        <v>44</v>
      </c>
      <c r="F54" s="16">
        <v>1321</v>
      </c>
      <c r="G54" s="17">
        <v>1064.8</v>
      </c>
      <c r="H54" s="27">
        <f t="shared" si="2"/>
        <v>0</v>
      </c>
      <c r="J54" s="22" t="s">
        <v>129</v>
      </c>
      <c r="K54" s="52"/>
      <c r="L54" s="53"/>
      <c r="M54" s="26">
        <v>44</v>
      </c>
      <c r="N54" s="16">
        <v>1321</v>
      </c>
      <c r="O54" s="17">
        <v>1636.8000000000002</v>
      </c>
      <c r="P54" s="27">
        <f t="shared" si="1"/>
        <v>0</v>
      </c>
    </row>
    <row r="55" spans="2:16" x14ac:dyDescent="0.25">
      <c r="B55" s="22" t="s">
        <v>56</v>
      </c>
      <c r="C55" s="52"/>
      <c r="D55" s="53"/>
      <c r="E55" s="26">
        <v>45</v>
      </c>
      <c r="F55" s="16">
        <v>1351</v>
      </c>
      <c r="G55" s="17">
        <v>1089</v>
      </c>
      <c r="H55" s="27">
        <f t="shared" si="2"/>
        <v>0</v>
      </c>
      <c r="J55" s="22" t="s">
        <v>130</v>
      </c>
      <c r="K55" s="52"/>
      <c r="L55" s="53"/>
      <c r="M55" s="26">
        <v>45</v>
      </c>
      <c r="N55" s="16">
        <v>1351</v>
      </c>
      <c r="O55" s="17">
        <v>1674.0000000000002</v>
      </c>
      <c r="P55" s="27">
        <f t="shared" si="1"/>
        <v>0</v>
      </c>
    </row>
    <row r="56" spans="2:16" x14ac:dyDescent="0.25">
      <c r="B56" s="22" t="s">
        <v>57</v>
      </c>
      <c r="C56" s="52"/>
      <c r="D56" s="53"/>
      <c r="E56" s="26">
        <v>46</v>
      </c>
      <c r="F56" s="16">
        <v>1381</v>
      </c>
      <c r="G56" s="17">
        <v>1113.2</v>
      </c>
      <c r="H56" s="27">
        <f t="shared" si="2"/>
        <v>0</v>
      </c>
      <c r="J56" s="22" t="s">
        <v>131</v>
      </c>
      <c r="K56" s="52"/>
      <c r="L56" s="53"/>
      <c r="M56" s="26">
        <v>46</v>
      </c>
      <c r="N56" s="16">
        <v>1381</v>
      </c>
      <c r="O56" s="17">
        <v>1711.2</v>
      </c>
      <c r="P56" s="27">
        <f t="shared" si="1"/>
        <v>0</v>
      </c>
    </row>
    <row r="57" spans="2:16" x14ac:dyDescent="0.25">
      <c r="B57" s="22" t="s">
        <v>58</v>
      </c>
      <c r="C57" s="52"/>
      <c r="D57" s="53"/>
      <c r="E57" s="26">
        <v>47</v>
      </c>
      <c r="F57" s="16">
        <v>1411</v>
      </c>
      <c r="G57" s="17">
        <v>1137.3999999999999</v>
      </c>
      <c r="H57" s="27">
        <f t="shared" si="2"/>
        <v>0</v>
      </c>
      <c r="J57" s="22" t="s">
        <v>132</v>
      </c>
      <c r="K57" s="52"/>
      <c r="L57" s="53"/>
      <c r="M57" s="26">
        <v>47</v>
      </c>
      <c r="N57" s="16">
        <v>1411</v>
      </c>
      <c r="O57" s="17">
        <v>1748.4</v>
      </c>
      <c r="P57" s="27">
        <f t="shared" si="1"/>
        <v>0</v>
      </c>
    </row>
    <row r="58" spans="2:16" x14ac:dyDescent="0.25">
      <c r="B58" s="22" t="s">
        <v>59</v>
      </c>
      <c r="C58" s="52"/>
      <c r="D58" s="53"/>
      <c r="E58" s="26">
        <v>48</v>
      </c>
      <c r="F58" s="16">
        <v>1441</v>
      </c>
      <c r="G58" s="17">
        <v>1161.5999999999999</v>
      </c>
      <c r="H58" s="27">
        <f t="shared" si="2"/>
        <v>0</v>
      </c>
      <c r="J58" s="22" t="s">
        <v>133</v>
      </c>
      <c r="K58" s="52"/>
      <c r="L58" s="53"/>
      <c r="M58" s="26">
        <v>48</v>
      </c>
      <c r="N58" s="16">
        <v>1441</v>
      </c>
      <c r="O58" s="17">
        <v>1785.6000000000001</v>
      </c>
      <c r="P58" s="27">
        <f t="shared" si="1"/>
        <v>0</v>
      </c>
    </row>
    <row r="59" spans="2:16" x14ac:dyDescent="0.25">
      <c r="B59" s="22" t="s">
        <v>60</v>
      </c>
      <c r="C59" s="52"/>
      <c r="D59" s="53"/>
      <c r="E59" s="26">
        <v>49</v>
      </c>
      <c r="F59" s="16">
        <v>1471</v>
      </c>
      <c r="G59" s="17">
        <v>1185.8</v>
      </c>
      <c r="H59" s="27">
        <f t="shared" si="2"/>
        <v>0</v>
      </c>
      <c r="J59" s="22" t="s">
        <v>134</v>
      </c>
      <c r="K59" s="52"/>
      <c r="L59" s="53"/>
      <c r="M59" s="26">
        <v>49</v>
      </c>
      <c r="N59" s="16">
        <v>1471</v>
      </c>
      <c r="O59" s="17">
        <v>1822.8000000000002</v>
      </c>
      <c r="P59" s="27">
        <f t="shared" si="1"/>
        <v>0</v>
      </c>
    </row>
    <row r="60" spans="2:16" x14ac:dyDescent="0.25">
      <c r="B60" s="22" t="s">
        <v>61</v>
      </c>
      <c r="C60" s="52"/>
      <c r="D60" s="53"/>
      <c r="E60" s="26">
        <v>50</v>
      </c>
      <c r="F60" s="16">
        <v>1501</v>
      </c>
      <c r="G60" s="17">
        <v>1210</v>
      </c>
      <c r="H60" s="27">
        <f t="shared" si="2"/>
        <v>0</v>
      </c>
      <c r="J60" s="22" t="s">
        <v>135</v>
      </c>
      <c r="K60" s="52"/>
      <c r="L60" s="53"/>
      <c r="M60" s="26">
        <v>50</v>
      </c>
      <c r="N60" s="16">
        <v>1501</v>
      </c>
      <c r="O60" s="17">
        <v>1860.0000000000002</v>
      </c>
      <c r="P60" s="27">
        <f t="shared" si="1"/>
        <v>0</v>
      </c>
    </row>
    <row r="61" spans="2:16" x14ac:dyDescent="0.25">
      <c r="B61" s="22" t="s">
        <v>62</v>
      </c>
      <c r="C61" s="52"/>
      <c r="D61" s="53"/>
      <c r="E61" s="26">
        <v>51</v>
      </c>
      <c r="F61" s="25">
        <v>1531</v>
      </c>
      <c r="G61" s="17">
        <v>1234.2</v>
      </c>
      <c r="H61" s="27">
        <f t="shared" si="2"/>
        <v>0</v>
      </c>
      <c r="J61" s="22" t="s">
        <v>136</v>
      </c>
      <c r="K61" s="52"/>
      <c r="L61" s="53"/>
      <c r="M61" s="26">
        <v>51</v>
      </c>
      <c r="N61" s="25">
        <v>1531</v>
      </c>
      <c r="O61" s="17">
        <v>1897.2</v>
      </c>
      <c r="P61" s="27">
        <f t="shared" si="1"/>
        <v>0</v>
      </c>
    </row>
    <row r="62" spans="2:16" x14ac:dyDescent="0.25">
      <c r="B62" s="22" t="s">
        <v>63</v>
      </c>
      <c r="C62" s="52"/>
      <c r="D62" s="53"/>
      <c r="E62" s="26">
        <v>52</v>
      </c>
      <c r="F62" s="25">
        <v>1561</v>
      </c>
      <c r="G62" s="17">
        <v>1258.3999999999999</v>
      </c>
      <c r="H62" s="27">
        <f t="shared" si="2"/>
        <v>0</v>
      </c>
      <c r="J62" s="22" t="s">
        <v>137</v>
      </c>
      <c r="K62" s="52"/>
      <c r="L62" s="53"/>
      <c r="M62" s="26">
        <v>52</v>
      </c>
      <c r="N62" s="25">
        <v>1561</v>
      </c>
      <c r="O62" s="17">
        <v>1934.4</v>
      </c>
      <c r="P62" s="27">
        <f t="shared" si="1"/>
        <v>0</v>
      </c>
    </row>
    <row r="63" spans="2:16" x14ac:dyDescent="0.25">
      <c r="B63" s="22" t="s">
        <v>64</v>
      </c>
      <c r="C63" s="52"/>
      <c r="D63" s="53"/>
      <c r="E63" s="26">
        <v>53</v>
      </c>
      <c r="F63" s="25">
        <v>1591</v>
      </c>
      <c r="G63" s="17">
        <v>1282.5999999999999</v>
      </c>
      <c r="H63" s="27">
        <f t="shared" si="2"/>
        <v>0</v>
      </c>
      <c r="J63" s="22" t="s">
        <v>138</v>
      </c>
      <c r="K63" s="52"/>
      <c r="L63" s="53"/>
      <c r="M63" s="26">
        <v>53</v>
      </c>
      <c r="N63" s="25">
        <v>1591</v>
      </c>
      <c r="O63" s="17">
        <v>1971.6000000000001</v>
      </c>
      <c r="P63" s="27">
        <f t="shared" si="1"/>
        <v>0</v>
      </c>
    </row>
    <row r="64" spans="2:16" x14ac:dyDescent="0.25">
      <c r="B64" s="22" t="s">
        <v>65</v>
      </c>
      <c r="C64" s="52"/>
      <c r="D64" s="53"/>
      <c r="E64" s="26">
        <v>54</v>
      </c>
      <c r="F64" s="25">
        <v>1621</v>
      </c>
      <c r="G64" s="17">
        <v>1306.8</v>
      </c>
      <c r="H64" s="27">
        <f t="shared" si="2"/>
        <v>0</v>
      </c>
      <c r="J64" s="22" t="s">
        <v>139</v>
      </c>
      <c r="K64" s="52"/>
      <c r="L64" s="53"/>
      <c r="M64" s="26">
        <v>54</v>
      </c>
      <c r="N64" s="25">
        <v>1621</v>
      </c>
      <c r="O64" s="17">
        <v>2008.8000000000002</v>
      </c>
      <c r="P64" s="27">
        <f t="shared" si="1"/>
        <v>0</v>
      </c>
    </row>
    <row r="65" spans="2:16" x14ac:dyDescent="0.25">
      <c r="B65" s="22" t="s">
        <v>66</v>
      </c>
      <c r="C65" s="52"/>
      <c r="D65" s="53"/>
      <c r="E65" s="26">
        <v>55</v>
      </c>
      <c r="F65" s="25">
        <v>1651</v>
      </c>
      <c r="G65" s="17">
        <v>1331</v>
      </c>
      <c r="H65" s="27">
        <f t="shared" si="2"/>
        <v>0</v>
      </c>
      <c r="J65" s="22" t="s">
        <v>140</v>
      </c>
      <c r="K65" s="52"/>
      <c r="L65" s="53"/>
      <c r="M65" s="26">
        <v>55</v>
      </c>
      <c r="N65" s="25">
        <v>1651</v>
      </c>
      <c r="O65" s="17">
        <v>2046.0000000000002</v>
      </c>
      <c r="P65" s="27">
        <f t="shared" si="1"/>
        <v>0</v>
      </c>
    </row>
    <row r="66" spans="2:16" x14ac:dyDescent="0.25">
      <c r="B66" s="22" t="s">
        <v>67</v>
      </c>
      <c r="C66" s="52"/>
      <c r="D66" s="53"/>
      <c r="E66" s="26">
        <v>56</v>
      </c>
      <c r="F66" s="25">
        <v>1681</v>
      </c>
      <c r="G66" s="17">
        <v>1355.2</v>
      </c>
      <c r="H66" s="27">
        <f t="shared" si="2"/>
        <v>0</v>
      </c>
      <c r="J66" s="22" t="s">
        <v>141</v>
      </c>
      <c r="K66" s="52"/>
      <c r="L66" s="53"/>
      <c r="M66" s="26">
        <v>56</v>
      </c>
      <c r="N66" s="25">
        <v>1681</v>
      </c>
      <c r="O66" s="17">
        <v>2083.2000000000003</v>
      </c>
      <c r="P66" s="27">
        <f t="shared" si="1"/>
        <v>0</v>
      </c>
    </row>
    <row r="67" spans="2:16" x14ac:dyDescent="0.25">
      <c r="B67" s="22" t="s">
        <v>68</v>
      </c>
      <c r="C67" s="52"/>
      <c r="D67" s="53"/>
      <c r="E67" s="26">
        <v>57</v>
      </c>
      <c r="F67" s="25">
        <v>1711</v>
      </c>
      <c r="G67" s="17">
        <v>1379.3999999999999</v>
      </c>
      <c r="H67" s="27">
        <f t="shared" si="2"/>
        <v>0</v>
      </c>
      <c r="J67" s="22" t="s">
        <v>142</v>
      </c>
      <c r="K67" s="52"/>
      <c r="L67" s="53"/>
      <c r="M67" s="26">
        <v>57</v>
      </c>
      <c r="N67" s="25">
        <v>1711</v>
      </c>
      <c r="O67" s="17">
        <v>2120.4</v>
      </c>
      <c r="P67" s="27">
        <f t="shared" si="1"/>
        <v>0</v>
      </c>
    </row>
    <row r="68" spans="2:16" x14ac:dyDescent="0.25">
      <c r="B68" s="22" t="s">
        <v>69</v>
      </c>
      <c r="C68" s="52"/>
      <c r="D68" s="53"/>
      <c r="E68" s="26">
        <v>58</v>
      </c>
      <c r="F68" s="16">
        <v>1741</v>
      </c>
      <c r="G68" s="17">
        <v>1403.6</v>
      </c>
      <c r="H68" s="27">
        <f t="shared" si="2"/>
        <v>0</v>
      </c>
      <c r="J68" s="22" t="s">
        <v>143</v>
      </c>
      <c r="K68" s="52"/>
      <c r="L68" s="53"/>
      <c r="M68" s="26">
        <v>58</v>
      </c>
      <c r="N68" s="16">
        <v>1741</v>
      </c>
      <c r="O68" s="17">
        <v>2157.6000000000004</v>
      </c>
      <c r="P68" s="27">
        <f t="shared" si="1"/>
        <v>0</v>
      </c>
    </row>
    <row r="69" spans="2:16" x14ac:dyDescent="0.25">
      <c r="B69" s="22" t="s">
        <v>70</v>
      </c>
      <c r="C69" s="52"/>
      <c r="D69" s="53"/>
      <c r="E69" s="26">
        <v>59</v>
      </c>
      <c r="F69" s="16">
        <v>1771</v>
      </c>
      <c r="G69" s="17">
        <v>1427.8</v>
      </c>
      <c r="H69" s="27">
        <f t="shared" si="2"/>
        <v>0</v>
      </c>
      <c r="J69" s="22" t="s">
        <v>144</v>
      </c>
      <c r="K69" s="52"/>
      <c r="L69" s="53"/>
      <c r="M69" s="26">
        <v>59</v>
      </c>
      <c r="N69" s="16">
        <v>1771</v>
      </c>
      <c r="O69" s="17">
        <v>2194.8000000000002</v>
      </c>
      <c r="P69" s="27">
        <f t="shared" si="1"/>
        <v>0</v>
      </c>
    </row>
    <row r="70" spans="2:16" x14ac:dyDescent="0.25">
      <c r="B70" s="22" t="s">
        <v>71</v>
      </c>
      <c r="C70" s="52"/>
      <c r="D70" s="53"/>
      <c r="E70" s="26">
        <v>60</v>
      </c>
      <c r="F70" s="16">
        <v>1801</v>
      </c>
      <c r="G70" s="17">
        <v>1452</v>
      </c>
      <c r="H70" s="27">
        <f t="shared" si="2"/>
        <v>0</v>
      </c>
      <c r="J70" s="22" t="s">
        <v>145</v>
      </c>
      <c r="K70" s="52"/>
      <c r="L70" s="53"/>
      <c r="M70" s="26">
        <v>60</v>
      </c>
      <c r="N70" s="16">
        <v>1801</v>
      </c>
      <c r="O70" s="17">
        <v>2232</v>
      </c>
      <c r="P70" s="27">
        <f t="shared" si="1"/>
        <v>0</v>
      </c>
    </row>
    <row r="71" spans="2:16" x14ac:dyDescent="0.25">
      <c r="B71" s="22" t="s">
        <v>72</v>
      </c>
      <c r="C71" s="52"/>
      <c r="D71" s="53"/>
      <c r="E71" s="26">
        <v>61</v>
      </c>
      <c r="F71" s="16">
        <v>1831</v>
      </c>
      <c r="G71" s="17">
        <v>1476.2</v>
      </c>
      <c r="H71" s="27">
        <f t="shared" si="2"/>
        <v>0</v>
      </c>
      <c r="J71" s="22" t="s">
        <v>146</v>
      </c>
      <c r="K71" s="52"/>
      <c r="L71" s="53"/>
      <c r="M71" s="26">
        <v>61</v>
      </c>
      <c r="N71" s="16">
        <v>1831</v>
      </c>
      <c r="O71" s="17">
        <v>2269.2000000000003</v>
      </c>
      <c r="P71" s="27">
        <f t="shared" si="1"/>
        <v>0</v>
      </c>
    </row>
    <row r="72" spans="2:16" x14ac:dyDescent="0.25">
      <c r="B72" s="22" t="s">
        <v>73</v>
      </c>
      <c r="C72" s="52"/>
      <c r="D72" s="53"/>
      <c r="E72" s="26">
        <v>62</v>
      </c>
      <c r="F72" s="16">
        <v>1861</v>
      </c>
      <c r="G72" s="17">
        <v>1500.3999999999999</v>
      </c>
      <c r="H72" s="27">
        <f t="shared" si="2"/>
        <v>0</v>
      </c>
      <c r="J72" s="22" t="s">
        <v>147</v>
      </c>
      <c r="K72" s="52"/>
      <c r="L72" s="53"/>
      <c r="M72" s="26">
        <v>62</v>
      </c>
      <c r="N72" s="16">
        <v>1861</v>
      </c>
      <c r="O72" s="17">
        <v>2306.4</v>
      </c>
      <c r="P72" s="27">
        <f t="shared" si="1"/>
        <v>0</v>
      </c>
    </row>
    <row r="73" spans="2:16" x14ac:dyDescent="0.25">
      <c r="B73" s="22" t="s">
        <v>74</v>
      </c>
      <c r="C73" s="52"/>
      <c r="D73" s="53"/>
      <c r="E73" s="26">
        <v>63</v>
      </c>
      <c r="F73" s="16">
        <v>1891</v>
      </c>
      <c r="G73" s="17">
        <v>1524.6</v>
      </c>
      <c r="H73" s="27">
        <f t="shared" si="2"/>
        <v>0</v>
      </c>
      <c r="J73" s="22" t="s">
        <v>148</v>
      </c>
      <c r="K73" s="52"/>
      <c r="L73" s="53"/>
      <c r="M73" s="26">
        <v>63</v>
      </c>
      <c r="N73" s="16">
        <v>1891</v>
      </c>
      <c r="O73" s="17">
        <v>2343.6000000000004</v>
      </c>
      <c r="P73" s="27">
        <f t="shared" si="1"/>
        <v>0</v>
      </c>
    </row>
    <row r="74" spans="2:16" x14ac:dyDescent="0.25">
      <c r="B74" s="22" t="s">
        <v>75</v>
      </c>
      <c r="C74" s="52"/>
      <c r="D74" s="53"/>
      <c r="E74" s="26">
        <v>64</v>
      </c>
      <c r="F74" s="16">
        <v>1921</v>
      </c>
      <c r="G74" s="17">
        <v>1548.8</v>
      </c>
      <c r="H74" s="27">
        <f t="shared" si="2"/>
        <v>0</v>
      </c>
      <c r="J74" s="22" t="s">
        <v>149</v>
      </c>
      <c r="K74" s="52"/>
      <c r="L74" s="53"/>
      <c r="M74" s="26">
        <v>64</v>
      </c>
      <c r="N74" s="16">
        <v>1921</v>
      </c>
      <c r="O74" s="17">
        <v>2380.8000000000002</v>
      </c>
      <c r="P74" s="27">
        <f t="shared" si="1"/>
        <v>0</v>
      </c>
    </row>
    <row r="75" spans="2:16" x14ac:dyDescent="0.25">
      <c r="B75" s="22" t="s">
        <v>76</v>
      </c>
      <c r="C75" s="52"/>
      <c r="D75" s="53"/>
      <c r="E75" s="26">
        <v>65</v>
      </c>
      <c r="F75" s="16">
        <v>1951</v>
      </c>
      <c r="G75" s="17">
        <v>1573</v>
      </c>
      <c r="H75" s="27">
        <f t="shared" si="2"/>
        <v>0</v>
      </c>
      <c r="J75" s="22" t="s">
        <v>150</v>
      </c>
      <c r="K75" s="52"/>
      <c r="L75" s="53"/>
      <c r="M75" s="26">
        <v>65</v>
      </c>
      <c r="N75" s="16">
        <v>1951</v>
      </c>
      <c r="O75" s="17">
        <v>2418</v>
      </c>
      <c r="P75" s="27">
        <f t="shared" si="1"/>
        <v>0</v>
      </c>
    </row>
    <row r="76" spans="2:16" x14ac:dyDescent="0.25">
      <c r="B76" s="22" t="s">
        <v>77</v>
      </c>
      <c r="C76" s="52"/>
      <c r="D76" s="53"/>
      <c r="E76" s="26">
        <v>66</v>
      </c>
      <c r="F76" s="25">
        <v>1981</v>
      </c>
      <c r="G76" s="37">
        <v>1597.2</v>
      </c>
      <c r="H76" s="27">
        <f t="shared" si="2"/>
        <v>0</v>
      </c>
      <c r="J76" s="22" t="s">
        <v>151</v>
      </c>
      <c r="K76" s="52"/>
      <c r="L76" s="53"/>
      <c r="M76" s="26">
        <v>66</v>
      </c>
      <c r="N76" s="25">
        <v>1981</v>
      </c>
      <c r="O76" s="37">
        <v>2455.2000000000003</v>
      </c>
      <c r="P76" s="27">
        <f t="shared" si="1"/>
        <v>0</v>
      </c>
    </row>
    <row r="77" spans="2:16" x14ac:dyDescent="0.25">
      <c r="B77" s="22" t="s">
        <v>78</v>
      </c>
      <c r="C77" s="52"/>
      <c r="D77" s="53"/>
      <c r="E77" s="26">
        <v>67</v>
      </c>
      <c r="F77" s="25">
        <v>2011</v>
      </c>
      <c r="G77" s="37">
        <v>1621.3999999999999</v>
      </c>
      <c r="H77" s="27">
        <f t="shared" si="2"/>
        <v>0</v>
      </c>
      <c r="J77" s="22" t="s">
        <v>152</v>
      </c>
      <c r="K77" s="52"/>
      <c r="L77" s="53"/>
      <c r="M77" s="26">
        <v>67</v>
      </c>
      <c r="N77" s="25">
        <v>2011</v>
      </c>
      <c r="O77" s="37">
        <v>2492.4</v>
      </c>
      <c r="P77" s="27">
        <f t="shared" si="1"/>
        <v>0</v>
      </c>
    </row>
    <row r="78" spans="2:16" x14ac:dyDescent="0.25">
      <c r="B78" s="22" t="s">
        <v>79</v>
      </c>
      <c r="C78" s="52"/>
      <c r="D78" s="53"/>
      <c r="E78" s="26">
        <v>68</v>
      </c>
      <c r="F78" s="25">
        <v>2041</v>
      </c>
      <c r="G78" s="37">
        <v>1645.6</v>
      </c>
      <c r="H78" s="27">
        <f t="shared" si="2"/>
        <v>0</v>
      </c>
      <c r="J78" s="22" t="s">
        <v>153</v>
      </c>
      <c r="K78" s="52"/>
      <c r="L78" s="53"/>
      <c r="M78" s="26">
        <v>68</v>
      </c>
      <c r="N78" s="25">
        <v>2041</v>
      </c>
      <c r="O78" s="37">
        <v>2529.6000000000004</v>
      </c>
      <c r="P78" s="27">
        <f t="shared" si="1"/>
        <v>0</v>
      </c>
    </row>
    <row r="79" spans="2:16" x14ac:dyDescent="0.25">
      <c r="B79" s="22" t="s">
        <v>80</v>
      </c>
      <c r="C79" s="52"/>
      <c r="D79" s="53"/>
      <c r="E79" s="26">
        <v>69</v>
      </c>
      <c r="F79" s="25">
        <v>2071</v>
      </c>
      <c r="G79" s="37">
        <v>1669.8</v>
      </c>
      <c r="H79" s="27">
        <f t="shared" si="2"/>
        <v>0</v>
      </c>
      <c r="J79" s="22" t="s">
        <v>154</v>
      </c>
      <c r="K79" s="52"/>
      <c r="L79" s="53"/>
      <c r="M79" s="26">
        <v>69</v>
      </c>
      <c r="N79" s="25">
        <v>2071</v>
      </c>
      <c r="O79" s="37">
        <v>2566.8000000000002</v>
      </c>
      <c r="P79" s="27">
        <f t="shared" ref="P79:P85" si="3">O79*POWER((($F$4+$F$6)/2-$F$8)/70,1.27)</f>
        <v>0</v>
      </c>
    </row>
    <row r="80" spans="2:16" x14ac:dyDescent="0.25">
      <c r="B80" s="22" t="s">
        <v>81</v>
      </c>
      <c r="C80" s="52"/>
      <c r="D80" s="53"/>
      <c r="E80" s="26">
        <v>70</v>
      </c>
      <c r="F80" s="25">
        <v>2101</v>
      </c>
      <c r="G80" s="37">
        <v>1694</v>
      </c>
      <c r="H80" s="27">
        <f t="shared" si="2"/>
        <v>0</v>
      </c>
      <c r="J80" s="22" t="s">
        <v>155</v>
      </c>
      <c r="K80" s="52"/>
      <c r="L80" s="53"/>
      <c r="M80" s="26">
        <v>70</v>
      </c>
      <c r="N80" s="25">
        <v>2101</v>
      </c>
      <c r="O80" s="37">
        <v>2604</v>
      </c>
      <c r="P80" s="27">
        <f t="shared" si="3"/>
        <v>0</v>
      </c>
    </row>
    <row r="81" spans="2:16" x14ac:dyDescent="0.25">
      <c r="B81" s="22" t="s">
        <v>82</v>
      </c>
      <c r="C81" s="52"/>
      <c r="D81" s="53"/>
      <c r="E81" s="26">
        <v>71</v>
      </c>
      <c r="F81" s="25">
        <v>2131</v>
      </c>
      <c r="G81" s="37">
        <v>1718.2</v>
      </c>
      <c r="H81" s="27">
        <f t="shared" si="2"/>
        <v>0</v>
      </c>
      <c r="J81" s="22" t="s">
        <v>156</v>
      </c>
      <c r="K81" s="52"/>
      <c r="L81" s="53"/>
      <c r="M81" s="26">
        <v>71</v>
      </c>
      <c r="N81" s="25">
        <v>2131</v>
      </c>
      <c r="O81" s="37">
        <v>2641.2000000000003</v>
      </c>
      <c r="P81" s="27">
        <f t="shared" si="3"/>
        <v>0</v>
      </c>
    </row>
    <row r="82" spans="2:16" x14ac:dyDescent="0.25">
      <c r="B82" s="22" t="s">
        <v>83</v>
      </c>
      <c r="C82" s="52"/>
      <c r="D82" s="53"/>
      <c r="E82" s="26">
        <v>72</v>
      </c>
      <c r="F82" s="25">
        <v>2161</v>
      </c>
      <c r="G82" s="37">
        <v>1742.3999999999999</v>
      </c>
      <c r="H82" s="27">
        <f t="shared" si="2"/>
        <v>0</v>
      </c>
      <c r="J82" s="22" t="s">
        <v>157</v>
      </c>
      <c r="K82" s="52"/>
      <c r="L82" s="53"/>
      <c r="M82" s="26">
        <v>72</v>
      </c>
      <c r="N82" s="25">
        <v>2161</v>
      </c>
      <c r="O82" s="37">
        <v>2678.4</v>
      </c>
      <c r="P82" s="27">
        <f t="shared" si="3"/>
        <v>0</v>
      </c>
    </row>
    <row r="83" spans="2:16" x14ac:dyDescent="0.25">
      <c r="B83" s="22" t="s">
        <v>84</v>
      </c>
      <c r="C83" s="52"/>
      <c r="D83" s="53"/>
      <c r="E83" s="26">
        <v>73</v>
      </c>
      <c r="F83" s="25">
        <v>2191</v>
      </c>
      <c r="G83" s="37">
        <v>1766.6</v>
      </c>
      <c r="H83" s="27">
        <f t="shared" ref="H83:H85" si="4">G83*POWER((($F$4+$F$6)/2-$F$8)/70,1.25)</f>
        <v>0</v>
      </c>
      <c r="J83" s="22" t="s">
        <v>158</v>
      </c>
      <c r="K83" s="52"/>
      <c r="L83" s="53"/>
      <c r="M83" s="26">
        <v>73</v>
      </c>
      <c r="N83" s="25">
        <v>2191</v>
      </c>
      <c r="O83" s="37">
        <v>2715.6000000000004</v>
      </c>
      <c r="P83" s="27">
        <f t="shared" si="3"/>
        <v>0</v>
      </c>
    </row>
    <row r="84" spans="2:16" x14ac:dyDescent="0.25">
      <c r="B84" s="22" t="s">
        <v>85</v>
      </c>
      <c r="C84" s="52"/>
      <c r="D84" s="53"/>
      <c r="E84" s="26">
        <v>74</v>
      </c>
      <c r="F84" s="25">
        <v>2221</v>
      </c>
      <c r="G84" s="37">
        <v>1790.8</v>
      </c>
      <c r="H84" s="27">
        <f t="shared" si="4"/>
        <v>0</v>
      </c>
      <c r="J84" s="22" t="s">
        <v>159</v>
      </c>
      <c r="K84" s="52"/>
      <c r="L84" s="53"/>
      <c r="M84" s="26">
        <v>74</v>
      </c>
      <c r="N84" s="25">
        <v>2221</v>
      </c>
      <c r="O84" s="37">
        <v>2752.8</v>
      </c>
      <c r="P84" s="27">
        <f t="shared" si="3"/>
        <v>0</v>
      </c>
    </row>
    <row r="85" spans="2:16" x14ac:dyDescent="0.25">
      <c r="B85" s="22" t="s">
        <v>86</v>
      </c>
      <c r="C85" s="52"/>
      <c r="D85" s="53"/>
      <c r="E85" s="26">
        <v>75</v>
      </c>
      <c r="F85" s="25">
        <v>2251</v>
      </c>
      <c r="G85" s="37">
        <v>1815</v>
      </c>
      <c r="H85" s="27">
        <f t="shared" si="4"/>
        <v>0</v>
      </c>
      <c r="J85" s="22" t="s">
        <v>160</v>
      </c>
      <c r="K85" s="52"/>
      <c r="L85" s="53"/>
      <c r="M85" s="26">
        <v>75</v>
      </c>
      <c r="N85" s="25">
        <v>2251</v>
      </c>
      <c r="O85" s="37">
        <v>2790</v>
      </c>
      <c r="P85" s="27">
        <f t="shared" si="3"/>
        <v>0</v>
      </c>
    </row>
  </sheetData>
  <mergeCells count="20">
    <mergeCell ref="C14:C85"/>
    <mergeCell ref="D14:D85"/>
    <mergeCell ref="K14:K85"/>
    <mergeCell ref="L14:L8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5"/>
  <sheetViews>
    <sheetView topLeftCell="A37" workbookViewId="0">
      <selection activeCell="P79" sqref="P79"/>
    </sheetView>
  </sheetViews>
  <sheetFormatPr defaultRowHeight="15" x14ac:dyDescent="0.25"/>
  <cols>
    <col min="1" max="1" width="5.140625" customWidth="1"/>
    <col min="2" max="2" width="24.42578125" customWidth="1"/>
    <col min="3" max="3" width="12.28515625" customWidth="1"/>
    <col min="4" max="4" width="9.85546875" customWidth="1"/>
    <col min="6" max="6" width="8.140625" customWidth="1"/>
    <col min="7" max="7" width="18.85546875" customWidth="1"/>
    <col min="8" max="8" width="17.85546875" customWidth="1"/>
    <col min="9" max="9" width="10.42578125" customWidth="1"/>
    <col min="10" max="10" width="24.7109375" customWidth="1"/>
    <col min="11" max="11" width="12.42578125" customWidth="1"/>
    <col min="12" max="12" width="9.85546875" customWidth="1"/>
    <col min="14" max="14" width="8.140625" customWidth="1"/>
    <col min="15" max="15" width="19.71093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233</v>
      </c>
      <c r="C11" s="49"/>
      <c r="D11" s="49"/>
      <c r="E11" s="49"/>
      <c r="F11" s="49"/>
      <c r="G11" s="49"/>
      <c r="H11" s="49"/>
      <c r="J11" s="48" t="s">
        <v>234</v>
      </c>
      <c r="K11" s="49"/>
      <c r="L11" s="49"/>
      <c r="M11" s="49"/>
      <c r="N11" s="49"/>
      <c r="O11" s="49"/>
      <c r="P11" s="49"/>
    </row>
    <row r="12" spans="2:16" ht="15" customHeight="1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3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161</v>
      </c>
      <c r="C14" s="52">
        <v>500</v>
      </c>
      <c r="D14" s="53">
        <v>50</v>
      </c>
      <c r="E14" s="26">
        <v>4</v>
      </c>
      <c r="F14" s="19">
        <v>121</v>
      </c>
      <c r="G14" s="23">
        <v>155.6</v>
      </c>
      <c r="H14" s="27">
        <f>G14*POWER((($F$4+$F$6)/2-$F$8)/70,1.25)</f>
        <v>0</v>
      </c>
      <c r="I14" s="24"/>
      <c r="J14" s="22" t="s">
        <v>235</v>
      </c>
      <c r="K14" s="52">
        <v>500</v>
      </c>
      <c r="L14" s="53">
        <v>68</v>
      </c>
      <c r="M14" s="26">
        <v>4</v>
      </c>
      <c r="N14" s="20">
        <v>121</v>
      </c>
      <c r="O14" s="21">
        <v>233.2</v>
      </c>
      <c r="P14" s="27">
        <f>O14*POWER((($F$4+$F$6)/2-$F$8)/70,1.28)</f>
        <v>0</v>
      </c>
    </row>
    <row r="15" spans="2:16" x14ac:dyDescent="0.25">
      <c r="B15" s="22" t="s">
        <v>162</v>
      </c>
      <c r="C15" s="52"/>
      <c r="D15" s="53"/>
      <c r="E15" s="26">
        <v>5</v>
      </c>
      <c r="F15" s="19">
        <v>151</v>
      </c>
      <c r="G15" s="23">
        <v>194.5</v>
      </c>
      <c r="H15" s="27">
        <f t="shared" ref="H15:H17" si="0">G15*POWER((($F$4+$F$6)/2-$F$8)/70,1.25)</f>
        <v>0</v>
      </c>
      <c r="I15" s="24"/>
      <c r="J15" s="22" t="s">
        <v>236</v>
      </c>
      <c r="K15" s="52"/>
      <c r="L15" s="53"/>
      <c r="M15" s="26">
        <v>5</v>
      </c>
      <c r="N15" s="20">
        <v>151</v>
      </c>
      <c r="O15" s="21">
        <v>291.5</v>
      </c>
      <c r="P15" s="27">
        <f t="shared" ref="P15:P78" si="1">O15*POWER((($F$4+$F$6)/2-$F$8)/70,1.28)</f>
        <v>0</v>
      </c>
    </row>
    <row r="16" spans="2:16" x14ac:dyDescent="0.25">
      <c r="B16" s="22" t="s">
        <v>163</v>
      </c>
      <c r="C16" s="52"/>
      <c r="D16" s="53"/>
      <c r="E16" s="26">
        <v>6</v>
      </c>
      <c r="F16" s="19">
        <v>181</v>
      </c>
      <c r="G16" s="23">
        <v>233.39999999999998</v>
      </c>
      <c r="H16" s="27">
        <f t="shared" si="0"/>
        <v>0</v>
      </c>
      <c r="I16" s="24"/>
      <c r="J16" s="22" t="s">
        <v>237</v>
      </c>
      <c r="K16" s="52"/>
      <c r="L16" s="53"/>
      <c r="M16" s="26">
        <v>6</v>
      </c>
      <c r="N16" s="20">
        <v>181</v>
      </c>
      <c r="O16" s="21">
        <v>349.79999999999995</v>
      </c>
      <c r="P16" s="27">
        <f t="shared" si="1"/>
        <v>0</v>
      </c>
    </row>
    <row r="17" spans="2:16" x14ac:dyDescent="0.25">
      <c r="B17" s="22" t="s">
        <v>164</v>
      </c>
      <c r="C17" s="52"/>
      <c r="D17" s="53"/>
      <c r="E17" s="26">
        <v>7</v>
      </c>
      <c r="F17" s="19">
        <v>211</v>
      </c>
      <c r="G17" s="23">
        <v>272.3</v>
      </c>
      <c r="H17" s="27">
        <f t="shared" si="0"/>
        <v>0</v>
      </c>
      <c r="I17" s="24"/>
      <c r="J17" s="22" t="s">
        <v>238</v>
      </c>
      <c r="K17" s="52"/>
      <c r="L17" s="53"/>
      <c r="M17" s="26">
        <v>7</v>
      </c>
      <c r="N17" s="20">
        <v>211</v>
      </c>
      <c r="O17" s="21">
        <v>408.09999999999997</v>
      </c>
      <c r="P17" s="27">
        <f t="shared" si="1"/>
        <v>0</v>
      </c>
    </row>
    <row r="18" spans="2:16" x14ac:dyDescent="0.25">
      <c r="B18" s="22" t="s">
        <v>165</v>
      </c>
      <c r="C18" s="52"/>
      <c r="D18" s="53"/>
      <c r="E18" s="26">
        <v>8</v>
      </c>
      <c r="F18" s="16">
        <v>241</v>
      </c>
      <c r="G18" s="17">
        <v>311.2</v>
      </c>
      <c r="H18" s="27">
        <f>G18*POWER((($F$4+$F$6)/2-$F$8)/70,1.25)</f>
        <v>0</v>
      </c>
      <c r="J18" s="22" t="s">
        <v>239</v>
      </c>
      <c r="K18" s="52"/>
      <c r="L18" s="53"/>
      <c r="M18" s="26">
        <v>8</v>
      </c>
      <c r="N18" s="16">
        <v>241</v>
      </c>
      <c r="O18" s="17">
        <v>466.4</v>
      </c>
      <c r="P18" s="27">
        <f t="shared" si="1"/>
        <v>0</v>
      </c>
    </row>
    <row r="19" spans="2:16" x14ac:dyDescent="0.25">
      <c r="B19" s="22" t="s">
        <v>166</v>
      </c>
      <c r="C19" s="52"/>
      <c r="D19" s="53"/>
      <c r="E19" s="26">
        <v>9</v>
      </c>
      <c r="F19" s="16">
        <v>271</v>
      </c>
      <c r="G19" s="17">
        <v>350.09999999999997</v>
      </c>
      <c r="H19" s="27">
        <f t="shared" ref="H19:H82" si="2">G19*POWER((($F$4+$F$6)/2-$F$8)/70,1.25)</f>
        <v>0</v>
      </c>
      <c r="J19" s="22" t="s">
        <v>240</v>
      </c>
      <c r="K19" s="52"/>
      <c r="L19" s="53"/>
      <c r="M19" s="26">
        <v>9</v>
      </c>
      <c r="N19" s="16">
        <v>271</v>
      </c>
      <c r="O19" s="17">
        <v>524.69999999999993</v>
      </c>
      <c r="P19" s="27">
        <f t="shared" si="1"/>
        <v>0</v>
      </c>
    </row>
    <row r="20" spans="2:16" x14ac:dyDescent="0.25">
      <c r="B20" s="22" t="s">
        <v>167</v>
      </c>
      <c r="C20" s="52"/>
      <c r="D20" s="53"/>
      <c r="E20" s="26">
        <v>10</v>
      </c>
      <c r="F20" s="16">
        <v>301</v>
      </c>
      <c r="G20" s="17">
        <v>389</v>
      </c>
      <c r="H20" s="27">
        <f t="shared" si="2"/>
        <v>0</v>
      </c>
      <c r="J20" s="22" t="s">
        <v>241</v>
      </c>
      <c r="K20" s="52"/>
      <c r="L20" s="53"/>
      <c r="M20" s="26">
        <v>10</v>
      </c>
      <c r="N20" s="16">
        <v>301</v>
      </c>
      <c r="O20" s="17">
        <v>583</v>
      </c>
      <c r="P20" s="27">
        <f t="shared" si="1"/>
        <v>0</v>
      </c>
    </row>
    <row r="21" spans="2:16" x14ac:dyDescent="0.25">
      <c r="B21" s="22" t="s">
        <v>168</v>
      </c>
      <c r="C21" s="52"/>
      <c r="D21" s="53"/>
      <c r="E21" s="26">
        <v>11</v>
      </c>
      <c r="F21" s="16">
        <v>331</v>
      </c>
      <c r="G21" s="17">
        <v>427.9</v>
      </c>
      <c r="H21" s="27">
        <f t="shared" si="2"/>
        <v>0</v>
      </c>
      <c r="J21" s="22" t="s">
        <v>242</v>
      </c>
      <c r="K21" s="52"/>
      <c r="L21" s="53"/>
      <c r="M21" s="26">
        <v>11</v>
      </c>
      <c r="N21" s="16">
        <v>331</v>
      </c>
      <c r="O21" s="17">
        <v>641.29999999999995</v>
      </c>
      <c r="P21" s="27">
        <f t="shared" si="1"/>
        <v>0</v>
      </c>
    </row>
    <row r="22" spans="2:16" ht="15.75" x14ac:dyDescent="0.25">
      <c r="B22" s="22" t="s">
        <v>169</v>
      </c>
      <c r="C22" s="52"/>
      <c r="D22" s="53"/>
      <c r="E22" s="26">
        <v>12</v>
      </c>
      <c r="F22" s="16">
        <v>361</v>
      </c>
      <c r="G22" s="17">
        <v>466.79999999999995</v>
      </c>
      <c r="H22" s="27">
        <f t="shared" si="2"/>
        <v>0</v>
      </c>
      <c r="I22" s="18"/>
      <c r="J22" s="22" t="s">
        <v>243</v>
      </c>
      <c r="K22" s="52"/>
      <c r="L22" s="53"/>
      <c r="M22" s="26">
        <v>12</v>
      </c>
      <c r="N22" s="16">
        <v>361</v>
      </c>
      <c r="O22" s="17">
        <v>699.59999999999991</v>
      </c>
      <c r="P22" s="27">
        <f t="shared" si="1"/>
        <v>0</v>
      </c>
    </row>
    <row r="23" spans="2:16" x14ac:dyDescent="0.25">
      <c r="B23" s="22" t="s">
        <v>170</v>
      </c>
      <c r="C23" s="52"/>
      <c r="D23" s="53"/>
      <c r="E23" s="26">
        <v>13</v>
      </c>
      <c r="F23" s="16">
        <v>391</v>
      </c>
      <c r="G23" s="17">
        <v>505.7</v>
      </c>
      <c r="H23" s="27">
        <f t="shared" si="2"/>
        <v>0</v>
      </c>
      <c r="J23" s="22" t="s">
        <v>244</v>
      </c>
      <c r="K23" s="52"/>
      <c r="L23" s="53"/>
      <c r="M23" s="26">
        <v>13</v>
      </c>
      <c r="N23" s="16">
        <v>391</v>
      </c>
      <c r="O23" s="17">
        <v>757.9</v>
      </c>
      <c r="P23" s="27">
        <f t="shared" si="1"/>
        <v>0</v>
      </c>
    </row>
    <row r="24" spans="2:16" x14ac:dyDescent="0.25">
      <c r="B24" s="22" t="s">
        <v>171</v>
      </c>
      <c r="C24" s="52"/>
      <c r="D24" s="53"/>
      <c r="E24" s="26">
        <v>14</v>
      </c>
      <c r="F24" s="16">
        <v>421</v>
      </c>
      <c r="G24" s="17">
        <v>544.6</v>
      </c>
      <c r="H24" s="27">
        <f t="shared" si="2"/>
        <v>0</v>
      </c>
      <c r="J24" s="22" t="s">
        <v>245</v>
      </c>
      <c r="K24" s="52"/>
      <c r="L24" s="53"/>
      <c r="M24" s="26">
        <v>14</v>
      </c>
      <c r="N24" s="16">
        <v>421</v>
      </c>
      <c r="O24" s="17">
        <v>816.19999999999993</v>
      </c>
      <c r="P24" s="27">
        <f t="shared" si="1"/>
        <v>0</v>
      </c>
    </row>
    <row r="25" spans="2:16" x14ac:dyDescent="0.25">
      <c r="B25" s="22" t="s">
        <v>172</v>
      </c>
      <c r="C25" s="52"/>
      <c r="D25" s="53"/>
      <c r="E25" s="26">
        <v>15</v>
      </c>
      <c r="F25" s="16">
        <v>451</v>
      </c>
      <c r="G25" s="17">
        <v>583.5</v>
      </c>
      <c r="H25" s="27">
        <f t="shared" si="2"/>
        <v>0</v>
      </c>
      <c r="J25" s="22" t="s">
        <v>246</v>
      </c>
      <c r="K25" s="52"/>
      <c r="L25" s="53"/>
      <c r="M25" s="26">
        <v>15</v>
      </c>
      <c r="N25" s="16">
        <v>451</v>
      </c>
      <c r="O25" s="17">
        <v>874.5</v>
      </c>
      <c r="P25" s="27">
        <f t="shared" si="1"/>
        <v>0</v>
      </c>
    </row>
    <row r="26" spans="2:16" x14ac:dyDescent="0.25">
      <c r="B26" s="22" t="s">
        <v>173</v>
      </c>
      <c r="C26" s="52"/>
      <c r="D26" s="53"/>
      <c r="E26" s="26">
        <v>16</v>
      </c>
      <c r="F26" s="16">
        <v>481</v>
      </c>
      <c r="G26" s="17">
        <v>622.4</v>
      </c>
      <c r="H26" s="27">
        <f t="shared" si="2"/>
        <v>0</v>
      </c>
      <c r="J26" s="22" t="s">
        <v>247</v>
      </c>
      <c r="K26" s="52"/>
      <c r="L26" s="53"/>
      <c r="M26" s="26">
        <v>16</v>
      </c>
      <c r="N26" s="16">
        <v>481</v>
      </c>
      <c r="O26" s="17">
        <v>932.8</v>
      </c>
      <c r="P26" s="27">
        <f t="shared" si="1"/>
        <v>0</v>
      </c>
    </row>
    <row r="27" spans="2:16" x14ac:dyDescent="0.25">
      <c r="B27" s="22" t="s">
        <v>174</v>
      </c>
      <c r="C27" s="52"/>
      <c r="D27" s="53"/>
      <c r="E27" s="26">
        <v>17</v>
      </c>
      <c r="F27" s="16">
        <v>511</v>
      </c>
      <c r="G27" s="17">
        <v>661.3</v>
      </c>
      <c r="H27" s="27">
        <f t="shared" si="2"/>
        <v>0</v>
      </c>
      <c r="J27" s="22" t="s">
        <v>248</v>
      </c>
      <c r="K27" s="52"/>
      <c r="L27" s="53"/>
      <c r="M27" s="26">
        <v>17</v>
      </c>
      <c r="N27" s="16">
        <v>511</v>
      </c>
      <c r="O27" s="17">
        <v>991.09999999999991</v>
      </c>
      <c r="P27" s="27">
        <f t="shared" si="1"/>
        <v>0</v>
      </c>
    </row>
    <row r="28" spans="2:16" x14ac:dyDescent="0.25">
      <c r="B28" s="22" t="s">
        <v>175</v>
      </c>
      <c r="C28" s="52"/>
      <c r="D28" s="53"/>
      <c r="E28" s="26">
        <v>18</v>
      </c>
      <c r="F28" s="16">
        <v>541</v>
      </c>
      <c r="G28" s="17">
        <v>700.19999999999993</v>
      </c>
      <c r="H28" s="27">
        <f t="shared" si="2"/>
        <v>0</v>
      </c>
      <c r="J28" s="22" t="s">
        <v>249</v>
      </c>
      <c r="K28" s="52"/>
      <c r="L28" s="53"/>
      <c r="M28" s="26">
        <v>18</v>
      </c>
      <c r="N28" s="16">
        <v>541</v>
      </c>
      <c r="O28" s="17">
        <v>1049.3999999999999</v>
      </c>
      <c r="P28" s="27">
        <f t="shared" si="1"/>
        <v>0</v>
      </c>
    </row>
    <row r="29" spans="2:16" x14ac:dyDescent="0.25">
      <c r="B29" s="22" t="s">
        <v>176</v>
      </c>
      <c r="C29" s="52"/>
      <c r="D29" s="53"/>
      <c r="E29" s="26">
        <v>19</v>
      </c>
      <c r="F29" s="16">
        <v>571</v>
      </c>
      <c r="G29" s="17">
        <v>739.1</v>
      </c>
      <c r="H29" s="27">
        <f t="shared" si="2"/>
        <v>0</v>
      </c>
      <c r="J29" s="22" t="s">
        <v>250</v>
      </c>
      <c r="K29" s="52"/>
      <c r="L29" s="53"/>
      <c r="M29" s="26">
        <v>19</v>
      </c>
      <c r="N29" s="16">
        <v>571</v>
      </c>
      <c r="O29" s="17">
        <v>1107.7</v>
      </c>
      <c r="P29" s="27">
        <f t="shared" si="1"/>
        <v>0</v>
      </c>
    </row>
    <row r="30" spans="2:16" x14ac:dyDescent="0.25">
      <c r="B30" s="22" t="s">
        <v>177</v>
      </c>
      <c r="C30" s="52"/>
      <c r="D30" s="53"/>
      <c r="E30" s="26">
        <v>20</v>
      </c>
      <c r="F30" s="16">
        <v>601</v>
      </c>
      <c r="G30" s="17">
        <v>778</v>
      </c>
      <c r="H30" s="27">
        <f t="shared" si="2"/>
        <v>0</v>
      </c>
      <c r="J30" s="22" t="s">
        <v>251</v>
      </c>
      <c r="K30" s="52"/>
      <c r="L30" s="53"/>
      <c r="M30" s="26">
        <v>20</v>
      </c>
      <c r="N30" s="16">
        <v>601</v>
      </c>
      <c r="O30" s="17">
        <v>1166</v>
      </c>
      <c r="P30" s="27">
        <f t="shared" si="1"/>
        <v>0</v>
      </c>
    </row>
    <row r="31" spans="2:16" x14ac:dyDescent="0.25">
      <c r="B31" s="22" t="s">
        <v>178</v>
      </c>
      <c r="C31" s="52"/>
      <c r="D31" s="53"/>
      <c r="E31" s="26">
        <v>21</v>
      </c>
      <c r="F31" s="16">
        <v>631</v>
      </c>
      <c r="G31" s="17">
        <v>816.9</v>
      </c>
      <c r="H31" s="27">
        <f t="shared" si="2"/>
        <v>0</v>
      </c>
      <c r="J31" s="22" t="s">
        <v>252</v>
      </c>
      <c r="K31" s="52"/>
      <c r="L31" s="53"/>
      <c r="M31" s="26">
        <v>21</v>
      </c>
      <c r="N31" s="16">
        <v>631</v>
      </c>
      <c r="O31" s="17">
        <v>1224.3</v>
      </c>
      <c r="P31" s="27">
        <f t="shared" si="1"/>
        <v>0</v>
      </c>
    </row>
    <row r="32" spans="2:16" x14ac:dyDescent="0.25">
      <c r="B32" s="22" t="s">
        <v>179</v>
      </c>
      <c r="C32" s="52"/>
      <c r="D32" s="53"/>
      <c r="E32" s="26">
        <v>22</v>
      </c>
      <c r="F32" s="16">
        <v>661</v>
      </c>
      <c r="G32" s="17">
        <v>855.8</v>
      </c>
      <c r="H32" s="27">
        <f t="shared" si="2"/>
        <v>0</v>
      </c>
      <c r="J32" s="22" t="s">
        <v>253</v>
      </c>
      <c r="K32" s="52"/>
      <c r="L32" s="53"/>
      <c r="M32" s="26">
        <v>22</v>
      </c>
      <c r="N32" s="16">
        <v>661</v>
      </c>
      <c r="O32" s="17">
        <v>1282.5999999999999</v>
      </c>
      <c r="P32" s="27">
        <f t="shared" si="1"/>
        <v>0</v>
      </c>
    </row>
    <row r="33" spans="2:16" x14ac:dyDescent="0.25">
      <c r="B33" s="22" t="s">
        <v>180</v>
      </c>
      <c r="C33" s="52"/>
      <c r="D33" s="53"/>
      <c r="E33" s="26">
        <v>23</v>
      </c>
      <c r="F33" s="16">
        <v>691</v>
      </c>
      <c r="G33" s="17">
        <v>894.69999999999993</v>
      </c>
      <c r="H33" s="27">
        <f t="shared" si="2"/>
        <v>0</v>
      </c>
      <c r="J33" s="22" t="s">
        <v>254</v>
      </c>
      <c r="K33" s="52"/>
      <c r="L33" s="53"/>
      <c r="M33" s="26">
        <v>23</v>
      </c>
      <c r="N33" s="16">
        <v>691</v>
      </c>
      <c r="O33" s="17">
        <v>1340.8999999999999</v>
      </c>
      <c r="P33" s="27">
        <f t="shared" si="1"/>
        <v>0</v>
      </c>
    </row>
    <row r="34" spans="2:16" x14ac:dyDescent="0.25">
      <c r="B34" s="22" t="s">
        <v>181</v>
      </c>
      <c r="C34" s="52"/>
      <c r="D34" s="53"/>
      <c r="E34" s="26">
        <v>24</v>
      </c>
      <c r="F34" s="16">
        <v>721</v>
      </c>
      <c r="G34" s="17">
        <v>933.59999999999991</v>
      </c>
      <c r="H34" s="27">
        <f t="shared" si="2"/>
        <v>0</v>
      </c>
      <c r="J34" s="22" t="s">
        <v>255</v>
      </c>
      <c r="K34" s="52"/>
      <c r="L34" s="53"/>
      <c r="M34" s="26">
        <v>24</v>
      </c>
      <c r="N34" s="16">
        <v>721</v>
      </c>
      <c r="O34" s="17">
        <v>1399.1999999999998</v>
      </c>
      <c r="P34" s="27">
        <f t="shared" si="1"/>
        <v>0</v>
      </c>
    </row>
    <row r="35" spans="2:16" x14ac:dyDescent="0.25">
      <c r="B35" s="22" t="s">
        <v>182</v>
      </c>
      <c r="C35" s="52"/>
      <c r="D35" s="53"/>
      <c r="E35" s="26">
        <v>25</v>
      </c>
      <c r="F35" s="16">
        <v>751</v>
      </c>
      <c r="G35" s="17">
        <v>972.5</v>
      </c>
      <c r="H35" s="27">
        <f t="shared" si="2"/>
        <v>0</v>
      </c>
      <c r="J35" s="22" t="s">
        <v>256</v>
      </c>
      <c r="K35" s="52"/>
      <c r="L35" s="53"/>
      <c r="M35" s="26">
        <v>25</v>
      </c>
      <c r="N35" s="16">
        <v>751</v>
      </c>
      <c r="O35" s="17">
        <v>1457.5</v>
      </c>
      <c r="P35" s="27">
        <f t="shared" si="1"/>
        <v>0</v>
      </c>
    </row>
    <row r="36" spans="2:16" x14ac:dyDescent="0.25">
      <c r="B36" s="22" t="s">
        <v>183</v>
      </c>
      <c r="C36" s="52"/>
      <c r="D36" s="53"/>
      <c r="E36" s="26">
        <v>26</v>
      </c>
      <c r="F36" s="16">
        <v>781</v>
      </c>
      <c r="G36" s="17">
        <v>1011.4</v>
      </c>
      <c r="H36" s="27">
        <f t="shared" si="2"/>
        <v>0</v>
      </c>
      <c r="J36" s="22" t="s">
        <v>257</v>
      </c>
      <c r="K36" s="52"/>
      <c r="L36" s="53"/>
      <c r="M36" s="26">
        <v>26</v>
      </c>
      <c r="N36" s="16">
        <v>781</v>
      </c>
      <c r="O36" s="17">
        <v>1515.8</v>
      </c>
      <c r="P36" s="27">
        <f t="shared" si="1"/>
        <v>0</v>
      </c>
    </row>
    <row r="37" spans="2:16" x14ac:dyDescent="0.25">
      <c r="B37" s="22" t="s">
        <v>184</v>
      </c>
      <c r="C37" s="52"/>
      <c r="D37" s="53"/>
      <c r="E37" s="26">
        <v>27</v>
      </c>
      <c r="F37" s="16">
        <v>811</v>
      </c>
      <c r="G37" s="17">
        <v>1050.3</v>
      </c>
      <c r="H37" s="27">
        <f t="shared" si="2"/>
        <v>0</v>
      </c>
      <c r="J37" s="22" t="s">
        <v>258</v>
      </c>
      <c r="K37" s="52"/>
      <c r="L37" s="53"/>
      <c r="M37" s="26">
        <v>27</v>
      </c>
      <c r="N37" s="16">
        <v>811</v>
      </c>
      <c r="O37" s="17">
        <v>1574.1</v>
      </c>
      <c r="P37" s="27">
        <f t="shared" si="1"/>
        <v>0</v>
      </c>
    </row>
    <row r="38" spans="2:16" x14ac:dyDescent="0.25">
      <c r="B38" s="22" t="s">
        <v>185</v>
      </c>
      <c r="C38" s="52"/>
      <c r="D38" s="53"/>
      <c r="E38" s="26">
        <v>28</v>
      </c>
      <c r="F38" s="16">
        <v>841</v>
      </c>
      <c r="G38" s="17">
        <v>1089.2</v>
      </c>
      <c r="H38" s="27">
        <f t="shared" si="2"/>
        <v>0</v>
      </c>
      <c r="J38" s="22" t="s">
        <v>259</v>
      </c>
      <c r="K38" s="52"/>
      <c r="L38" s="53"/>
      <c r="M38" s="26">
        <v>28</v>
      </c>
      <c r="N38" s="16">
        <v>841</v>
      </c>
      <c r="O38" s="17">
        <v>1632.3999999999999</v>
      </c>
      <c r="P38" s="27">
        <f t="shared" si="1"/>
        <v>0</v>
      </c>
    </row>
    <row r="39" spans="2:16" x14ac:dyDescent="0.25">
      <c r="B39" s="22" t="s">
        <v>186</v>
      </c>
      <c r="C39" s="52"/>
      <c r="D39" s="53"/>
      <c r="E39" s="26">
        <v>29</v>
      </c>
      <c r="F39" s="16">
        <v>871</v>
      </c>
      <c r="G39" s="17">
        <v>1128.0999999999999</v>
      </c>
      <c r="H39" s="27">
        <f t="shared" si="2"/>
        <v>0</v>
      </c>
      <c r="J39" s="22" t="s">
        <v>260</v>
      </c>
      <c r="K39" s="52"/>
      <c r="L39" s="53"/>
      <c r="M39" s="26">
        <v>29</v>
      </c>
      <c r="N39" s="16">
        <v>871</v>
      </c>
      <c r="O39" s="17">
        <v>1690.6999999999998</v>
      </c>
      <c r="P39" s="27">
        <f t="shared" si="1"/>
        <v>0</v>
      </c>
    </row>
    <row r="40" spans="2:16" x14ac:dyDescent="0.25">
      <c r="B40" s="22" t="s">
        <v>187</v>
      </c>
      <c r="C40" s="52"/>
      <c r="D40" s="53"/>
      <c r="E40" s="26">
        <v>30</v>
      </c>
      <c r="F40" s="16">
        <v>901</v>
      </c>
      <c r="G40" s="17">
        <v>1167</v>
      </c>
      <c r="H40" s="27">
        <f t="shared" si="2"/>
        <v>0</v>
      </c>
      <c r="J40" s="22" t="s">
        <v>261</v>
      </c>
      <c r="K40" s="52"/>
      <c r="L40" s="53"/>
      <c r="M40" s="26">
        <v>30</v>
      </c>
      <c r="N40" s="16">
        <v>901</v>
      </c>
      <c r="O40" s="17">
        <v>1749</v>
      </c>
      <c r="P40" s="27">
        <f t="shared" si="1"/>
        <v>0</v>
      </c>
    </row>
    <row r="41" spans="2:16" x14ac:dyDescent="0.25">
      <c r="B41" s="22" t="s">
        <v>188</v>
      </c>
      <c r="C41" s="52"/>
      <c r="D41" s="53"/>
      <c r="E41" s="26">
        <v>31</v>
      </c>
      <c r="F41" s="16">
        <v>931</v>
      </c>
      <c r="G41" s="17">
        <v>1205.8999999999999</v>
      </c>
      <c r="H41" s="27">
        <f t="shared" si="2"/>
        <v>0</v>
      </c>
      <c r="J41" s="22" t="s">
        <v>262</v>
      </c>
      <c r="K41" s="52"/>
      <c r="L41" s="53"/>
      <c r="M41" s="26">
        <v>31</v>
      </c>
      <c r="N41" s="16">
        <v>931</v>
      </c>
      <c r="O41" s="17">
        <v>1807.3</v>
      </c>
      <c r="P41" s="27">
        <f t="shared" si="1"/>
        <v>0</v>
      </c>
    </row>
    <row r="42" spans="2:16" x14ac:dyDescent="0.25">
      <c r="B42" s="22" t="s">
        <v>189</v>
      </c>
      <c r="C42" s="52"/>
      <c r="D42" s="53"/>
      <c r="E42" s="26">
        <v>32</v>
      </c>
      <c r="F42" s="16">
        <v>961</v>
      </c>
      <c r="G42" s="17">
        <v>1244.8</v>
      </c>
      <c r="H42" s="27">
        <f t="shared" si="2"/>
        <v>0</v>
      </c>
      <c r="J42" s="22" t="s">
        <v>263</v>
      </c>
      <c r="K42" s="52"/>
      <c r="L42" s="53"/>
      <c r="M42" s="26">
        <v>32</v>
      </c>
      <c r="N42" s="16">
        <v>961</v>
      </c>
      <c r="O42" s="17">
        <v>1865.6</v>
      </c>
      <c r="P42" s="27">
        <f t="shared" si="1"/>
        <v>0</v>
      </c>
    </row>
    <row r="43" spans="2:16" x14ac:dyDescent="0.25">
      <c r="B43" s="22" t="s">
        <v>190</v>
      </c>
      <c r="C43" s="52"/>
      <c r="D43" s="53"/>
      <c r="E43" s="26">
        <v>33</v>
      </c>
      <c r="F43" s="16">
        <v>991</v>
      </c>
      <c r="G43" s="17">
        <v>1283.7</v>
      </c>
      <c r="H43" s="27">
        <f t="shared" si="2"/>
        <v>0</v>
      </c>
      <c r="J43" s="22" t="s">
        <v>264</v>
      </c>
      <c r="K43" s="52"/>
      <c r="L43" s="53"/>
      <c r="M43" s="26">
        <v>33</v>
      </c>
      <c r="N43" s="16">
        <v>991</v>
      </c>
      <c r="O43" s="17">
        <v>1923.8999999999999</v>
      </c>
      <c r="P43" s="27">
        <f t="shared" si="1"/>
        <v>0</v>
      </c>
    </row>
    <row r="44" spans="2:16" x14ac:dyDescent="0.25">
      <c r="B44" s="22" t="s">
        <v>191</v>
      </c>
      <c r="C44" s="52"/>
      <c r="D44" s="53"/>
      <c r="E44" s="26">
        <v>34</v>
      </c>
      <c r="F44" s="16">
        <v>1021</v>
      </c>
      <c r="G44" s="17">
        <v>1322.6</v>
      </c>
      <c r="H44" s="27">
        <f t="shared" si="2"/>
        <v>0</v>
      </c>
      <c r="J44" s="22" t="s">
        <v>265</v>
      </c>
      <c r="K44" s="52"/>
      <c r="L44" s="53"/>
      <c r="M44" s="26">
        <v>34</v>
      </c>
      <c r="N44" s="16">
        <v>1021</v>
      </c>
      <c r="O44" s="17">
        <v>1982.1999999999998</v>
      </c>
      <c r="P44" s="27">
        <f t="shared" si="1"/>
        <v>0</v>
      </c>
    </row>
    <row r="45" spans="2:16" x14ac:dyDescent="0.25">
      <c r="B45" s="22" t="s">
        <v>192</v>
      </c>
      <c r="C45" s="52"/>
      <c r="D45" s="53"/>
      <c r="E45" s="26">
        <v>35</v>
      </c>
      <c r="F45" s="16">
        <v>1051</v>
      </c>
      <c r="G45" s="17">
        <v>1361.5</v>
      </c>
      <c r="H45" s="27">
        <f t="shared" si="2"/>
        <v>0</v>
      </c>
      <c r="J45" s="22" t="s">
        <v>266</v>
      </c>
      <c r="K45" s="52"/>
      <c r="L45" s="53"/>
      <c r="M45" s="26">
        <v>35</v>
      </c>
      <c r="N45" s="16">
        <v>1051</v>
      </c>
      <c r="O45" s="17">
        <v>2040.5</v>
      </c>
      <c r="P45" s="27">
        <f t="shared" si="1"/>
        <v>0</v>
      </c>
    </row>
    <row r="46" spans="2:16" x14ac:dyDescent="0.25">
      <c r="B46" s="22" t="s">
        <v>193</v>
      </c>
      <c r="C46" s="52"/>
      <c r="D46" s="53"/>
      <c r="E46" s="26">
        <v>36</v>
      </c>
      <c r="F46" s="16">
        <v>1081</v>
      </c>
      <c r="G46" s="17">
        <v>1400.3999999999999</v>
      </c>
      <c r="H46" s="27">
        <f t="shared" si="2"/>
        <v>0</v>
      </c>
      <c r="J46" s="22" t="s">
        <v>267</v>
      </c>
      <c r="K46" s="52"/>
      <c r="L46" s="53"/>
      <c r="M46" s="26">
        <v>36</v>
      </c>
      <c r="N46" s="16">
        <v>1081</v>
      </c>
      <c r="O46" s="17">
        <v>2098.7999999999997</v>
      </c>
      <c r="P46" s="27">
        <f t="shared" si="1"/>
        <v>0</v>
      </c>
    </row>
    <row r="47" spans="2:16" x14ac:dyDescent="0.25">
      <c r="B47" s="22" t="s">
        <v>194</v>
      </c>
      <c r="C47" s="52"/>
      <c r="D47" s="53"/>
      <c r="E47" s="26">
        <v>37</v>
      </c>
      <c r="F47" s="16">
        <v>1111</v>
      </c>
      <c r="G47" s="17">
        <v>1439.3</v>
      </c>
      <c r="H47" s="27">
        <f t="shared" si="2"/>
        <v>0</v>
      </c>
      <c r="J47" s="22" t="s">
        <v>268</v>
      </c>
      <c r="K47" s="52"/>
      <c r="L47" s="53"/>
      <c r="M47" s="26">
        <v>37</v>
      </c>
      <c r="N47" s="16">
        <v>1111</v>
      </c>
      <c r="O47" s="17">
        <v>2157.1</v>
      </c>
      <c r="P47" s="27">
        <f t="shared" si="1"/>
        <v>0</v>
      </c>
    </row>
    <row r="48" spans="2:16" x14ac:dyDescent="0.25">
      <c r="B48" s="22" t="s">
        <v>195</v>
      </c>
      <c r="C48" s="52"/>
      <c r="D48" s="53"/>
      <c r="E48" s="26">
        <v>38</v>
      </c>
      <c r="F48" s="16">
        <v>1141</v>
      </c>
      <c r="G48" s="17">
        <v>1478.2</v>
      </c>
      <c r="H48" s="27">
        <f t="shared" si="2"/>
        <v>0</v>
      </c>
      <c r="J48" s="22" t="s">
        <v>269</v>
      </c>
      <c r="K48" s="52"/>
      <c r="L48" s="53"/>
      <c r="M48" s="26">
        <v>38</v>
      </c>
      <c r="N48" s="16">
        <v>1141</v>
      </c>
      <c r="O48" s="17">
        <v>2215.4</v>
      </c>
      <c r="P48" s="27">
        <f t="shared" si="1"/>
        <v>0</v>
      </c>
    </row>
    <row r="49" spans="2:16" x14ac:dyDescent="0.25">
      <c r="B49" s="22" t="s">
        <v>196</v>
      </c>
      <c r="C49" s="52"/>
      <c r="D49" s="53"/>
      <c r="E49" s="26">
        <v>39</v>
      </c>
      <c r="F49" s="16">
        <v>1171</v>
      </c>
      <c r="G49" s="17">
        <v>1517.1</v>
      </c>
      <c r="H49" s="27">
        <f t="shared" si="2"/>
        <v>0</v>
      </c>
      <c r="J49" s="22" t="s">
        <v>270</v>
      </c>
      <c r="K49" s="52"/>
      <c r="L49" s="53"/>
      <c r="M49" s="26">
        <v>39</v>
      </c>
      <c r="N49" s="16">
        <v>1171</v>
      </c>
      <c r="O49" s="17">
        <v>2273.6999999999998</v>
      </c>
      <c r="P49" s="27">
        <f t="shared" si="1"/>
        <v>0</v>
      </c>
    </row>
    <row r="50" spans="2:16" x14ac:dyDescent="0.25">
      <c r="B50" s="22" t="s">
        <v>197</v>
      </c>
      <c r="C50" s="52"/>
      <c r="D50" s="53"/>
      <c r="E50" s="26">
        <v>40</v>
      </c>
      <c r="F50" s="16">
        <v>1201</v>
      </c>
      <c r="G50" s="17">
        <v>1556</v>
      </c>
      <c r="H50" s="27">
        <f t="shared" si="2"/>
        <v>0</v>
      </c>
      <c r="J50" s="22" t="s">
        <v>271</v>
      </c>
      <c r="K50" s="52"/>
      <c r="L50" s="53"/>
      <c r="M50" s="26">
        <v>40</v>
      </c>
      <c r="N50" s="16">
        <v>1201</v>
      </c>
      <c r="O50" s="17">
        <v>2332</v>
      </c>
      <c r="P50" s="27">
        <f t="shared" si="1"/>
        <v>0</v>
      </c>
    </row>
    <row r="51" spans="2:16" x14ac:dyDescent="0.25">
      <c r="B51" s="22" t="s">
        <v>198</v>
      </c>
      <c r="C51" s="52"/>
      <c r="D51" s="53"/>
      <c r="E51" s="26">
        <v>41</v>
      </c>
      <c r="F51" s="16">
        <v>1231</v>
      </c>
      <c r="G51" s="17">
        <v>1594.8999999999999</v>
      </c>
      <c r="H51" s="27">
        <f t="shared" si="2"/>
        <v>0</v>
      </c>
      <c r="J51" s="22" t="s">
        <v>272</v>
      </c>
      <c r="K51" s="52"/>
      <c r="L51" s="53"/>
      <c r="M51" s="26">
        <v>41</v>
      </c>
      <c r="N51" s="16">
        <v>1231</v>
      </c>
      <c r="O51" s="17">
        <v>2390.2999999999997</v>
      </c>
      <c r="P51" s="27">
        <f t="shared" si="1"/>
        <v>0</v>
      </c>
    </row>
    <row r="52" spans="2:16" x14ac:dyDescent="0.25">
      <c r="B52" s="22" t="s">
        <v>199</v>
      </c>
      <c r="C52" s="52"/>
      <c r="D52" s="53"/>
      <c r="E52" s="26">
        <v>42</v>
      </c>
      <c r="F52" s="16">
        <v>1261</v>
      </c>
      <c r="G52" s="17">
        <v>1633.8</v>
      </c>
      <c r="H52" s="27">
        <f t="shared" si="2"/>
        <v>0</v>
      </c>
      <c r="J52" s="22" t="s">
        <v>273</v>
      </c>
      <c r="K52" s="52"/>
      <c r="L52" s="53"/>
      <c r="M52" s="26">
        <v>42</v>
      </c>
      <c r="N52" s="16">
        <v>1261</v>
      </c>
      <c r="O52" s="17">
        <v>2448.6</v>
      </c>
      <c r="P52" s="27">
        <f t="shared" si="1"/>
        <v>0</v>
      </c>
    </row>
    <row r="53" spans="2:16" x14ac:dyDescent="0.25">
      <c r="B53" s="22" t="s">
        <v>200</v>
      </c>
      <c r="C53" s="52"/>
      <c r="D53" s="53"/>
      <c r="E53" s="26">
        <v>43</v>
      </c>
      <c r="F53" s="16">
        <v>1291</v>
      </c>
      <c r="G53" s="17">
        <v>1672.7</v>
      </c>
      <c r="H53" s="27">
        <f t="shared" si="2"/>
        <v>0</v>
      </c>
      <c r="J53" s="22" t="s">
        <v>274</v>
      </c>
      <c r="K53" s="52"/>
      <c r="L53" s="53"/>
      <c r="M53" s="26">
        <v>43</v>
      </c>
      <c r="N53" s="16">
        <v>1291</v>
      </c>
      <c r="O53" s="17">
        <v>2506.9</v>
      </c>
      <c r="P53" s="27">
        <f t="shared" si="1"/>
        <v>0</v>
      </c>
    </row>
    <row r="54" spans="2:16" x14ac:dyDescent="0.25">
      <c r="B54" s="22" t="s">
        <v>201</v>
      </c>
      <c r="C54" s="52"/>
      <c r="D54" s="53"/>
      <c r="E54" s="26">
        <v>44</v>
      </c>
      <c r="F54" s="16">
        <v>1321</v>
      </c>
      <c r="G54" s="17">
        <v>1711.6</v>
      </c>
      <c r="H54" s="27">
        <f t="shared" si="2"/>
        <v>0</v>
      </c>
      <c r="J54" s="22" t="s">
        <v>275</v>
      </c>
      <c r="K54" s="52"/>
      <c r="L54" s="53"/>
      <c r="M54" s="26">
        <v>44</v>
      </c>
      <c r="N54" s="16">
        <v>1321</v>
      </c>
      <c r="O54" s="17">
        <v>2565.1999999999998</v>
      </c>
      <c r="P54" s="27">
        <f t="shared" si="1"/>
        <v>0</v>
      </c>
    </row>
    <row r="55" spans="2:16" x14ac:dyDescent="0.25">
      <c r="B55" s="22" t="s">
        <v>202</v>
      </c>
      <c r="C55" s="52"/>
      <c r="D55" s="53"/>
      <c r="E55" s="26">
        <v>45</v>
      </c>
      <c r="F55" s="16">
        <v>1351</v>
      </c>
      <c r="G55" s="17">
        <v>1750.5</v>
      </c>
      <c r="H55" s="27">
        <f t="shared" si="2"/>
        <v>0</v>
      </c>
      <c r="J55" s="22" t="s">
        <v>276</v>
      </c>
      <c r="K55" s="52"/>
      <c r="L55" s="53"/>
      <c r="M55" s="26">
        <v>45</v>
      </c>
      <c r="N55" s="16">
        <v>1351</v>
      </c>
      <c r="O55" s="17">
        <v>2623.5</v>
      </c>
      <c r="P55" s="27">
        <f t="shared" si="1"/>
        <v>0</v>
      </c>
    </row>
    <row r="56" spans="2:16" x14ac:dyDescent="0.25">
      <c r="B56" s="22" t="s">
        <v>203</v>
      </c>
      <c r="C56" s="52"/>
      <c r="D56" s="53"/>
      <c r="E56" s="26">
        <v>46</v>
      </c>
      <c r="F56" s="16">
        <v>1381</v>
      </c>
      <c r="G56" s="17">
        <v>1789.3999999999999</v>
      </c>
      <c r="H56" s="27">
        <f t="shared" si="2"/>
        <v>0</v>
      </c>
      <c r="J56" s="22" t="s">
        <v>277</v>
      </c>
      <c r="K56" s="52"/>
      <c r="L56" s="53"/>
      <c r="M56" s="26">
        <v>46</v>
      </c>
      <c r="N56" s="16">
        <v>1381</v>
      </c>
      <c r="O56" s="17">
        <v>2681.7999999999997</v>
      </c>
      <c r="P56" s="27">
        <f t="shared" si="1"/>
        <v>0</v>
      </c>
    </row>
    <row r="57" spans="2:16" x14ac:dyDescent="0.25">
      <c r="B57" s="22" t="s">
        <v>204</v>
      </c>
      <c r="C57" s="52"/>
      <c r="D57" s="53"/>
      <c r="E57" s="26">
        <v>47</v>
      </c>
      <c r="F57" s="16">
        <v>1411</v>
      </c>
      <c r="G57" s="17">
        <v>1828.3</v>
      </c>
      <c r="H57" s="27">
        <f t="shared" si="2"/>
        <v>0</v>
      </c>
      <c r="J57" s="22" t="s">
        <v>278</v>
      </c>
      <c r="K57" s="52"/>
      <c r="L57" s="53"/>
      <c r="M57" s="26">
        <v>47</v>
      </c>
      <c r="N57" s="16">
        <v>1411</v>
      </c>
      <c r="O57" s="17">
        <v>2740.1</v>
      </c>
      <c r="P57" s="27">
        <f t="shared" si="1"/>
        <v>0</v>
      </c>
    </row>
    <row r="58" spans="2:16" x14ac:dyDescent="0.25">
      <c r="B58" s="22" t="s">
        <v>205</v>
      </c>
      <c r="C58" s="52"/>
      <c r="D58" s="53"/>
      <c r="E58" s="26">
        <v>48</v>
      </c>
      <c r="F58" s="16">
        <v>1441</v>
      </c>
      <c r="G58" s="17">
        <v>1867.1999999999998</v>
      </c>
      <c r="H58" s="27">
        <f t="shared" si="2"/>
        <v>0</v>
      </c>
      <c r="J58" s="22" t="s">
        <v>279</v>
      </c>
      <c r="K58" s="52"/>
      <c r="L58" s="53"/>
      <c r="M58" s="26">
        <v>48</v>
      </c>
      <c r="N58" s="16">
        <v>1441</v>
      </c>
      <c r="O58" s="17">
        <v>2798.3999999999996</v>
      </c>
      <c r="P58" s="27">
        <f t="shared" si="1"/>
        <v>0</v>
      </c>
    </row>
    <row r="59" spans="2:16" x14ac:dyDescent="0.25">
      <c r="B59" s="22" t="s">
        <v>206</v>
      </c>
      <c r="C59" s="52"/>
      <c r="D59" s="53"/>
      <c r="E59" s="26">
        <v>49</v>
      </c>
      <c r="F59" s="16">
        <v>1471</v>
      </c>
      <c r="G59" s="17">
        <v>1906.1</v>
      </c>
      <c r="H59" s="27">
        <f t="shared" si="2"/>
        <v>0</v>
      </c>
      <c r="J59" s="22" t="s">
        <v>280</v>
      </c>
      <c r="K59" s="52"/>
      <c r="L59" s="53"/>
      <c r="M59" s="26">
        <v>49</v>
      </c>
      <c r="N59" s="16">
        <v>1471</v>
      </c>
      <c r="O59" s="17">
        <v>2856.7</v>
      </c>
      <c r="P59" s="27">
        <f t="shared" si="1"/>
        <v>0</v>
      </c>
    </row>
    <row r="60" spans="2:16" x14ac:dyDescent="0.25">
      <c r="B60" s="22" t="s">
        <v>207</v>
      </c>
      <c r="C60" s="52"/>
      <c r="D60" s="53"/>
      <c r="E60" s="26">
        <v>50</v>
      </c>
      <c r="F60" s="16">
        <v>1501</v>
      </c>
      <c r="G60" s="17">
        <v>1945</v>
      </c>
      <c r="H60" s="27">
        <f t="shared" si="2"/>
        <v>0</v>
      </c>
      <c r="J60" s="22" t="s">
        <v>281</v>
      </c>
      <c r="K60" s="52"/>
      <c r="L60" s="53"/>
      <c r="M60" s="26">
        <v>50</v>
      </c>
      <c r="N60" s="16">
        <v>1501</v>
      </c>
      <c r="O60" s="17">
        <v>2915</v>
      </c>
      <c r="P60" s="27">
        <f t="shared" si="1"/>
        <v>0</v>
      </c>
    </row>
    <row r="61" spans="2:16" x14ac:dyDescent="0.25">
      <c r="B61" s="22" t="s">
        <v>208</v>
      </c>
      <c r="C61" s="52"/>
      <c r="D61" s="53"/>
      <c r="E61" s="26">
        <v>51</v>
      </c>
      <c r="F61" s="25">
        <v>1531</v>
      </c>
      <c r="G61" s="17">
        <v>1983.8999999999999</v>
      </c>
      <c r="H61" s="27">
        <f t="shared" si="2"/>
        <v>0</v>
      </c>
      <c r="J61" s="22" t="s">
        <v>282</v>
      </c>
      <c r="K61" s="52"/>
      <c r="L61" s="53"/>
      <c r="M61" s="26">
        <v>51</v>
      </c>
      <c r="N61" s="16">
        <v>1531</v>
      </c>
      <c r="O61" s="17">
        <v>2973.2999999999997</v>
      </c>
      <c r="P61" s="27">
        <f t="shared" si="1"/>
        <v>0</v>
      </c>
    </row>
    <row r="62" spans="2:16" x14ac:dyDescent="0.25">
      <c r="B62" s="22" t="s">
        <v>209</v>
      </c>
      <c r="C62" s="52"/>
      <c r="D62" s="53"/>
      <c r="E62" s="26">
        <v>52</v>
      </c>
      <c r="F62" s="25">
        <v>1561</v>
      </c>
      <c r="G62" s="17">
        <v>2022.8</v>
      </c>
      <c r="H62" s="27">
        <f t="shared" si="2"/>
        <v>0</v>
      </c>
      <c r="J62" s="22" t="s">
        <v>283</v>
      </c>
      <c r="K62" s="52"/>
      <c r="L62" s="53"/>
      <c r="M62" s="26">
        <v>52</v>
      </c>
      <c r="N62" s="16">
        <v>1561</v>
      </c>
      <c r="O62" s="17">
        <v>3031.6</v>
      </c>
      <c r="P62" s="27">
        <f t="shared" si="1"/>
        <v>0</v>
      </c>
    </row>
    <row r="63" spans="2:16" x14ac:dyDescent="0.25">
      <c r="B63" s="22" t="s">
        <v>210</v>
      </c>
      <c r="C63" s="52"/>
      <c r="D63" s="53"/>
      <c r="E63" s="26">
        <v>53</v>
      </c>
      <c r="F63" s="25">
        <v>1591</v>
      </c>
      <c r="G63" s="17">
        <v>2061.6999999999998</v>
      </c>
      <c r="H63" s="27">
        <f t="shared" si="2"/>
        <v>0</v>
      </c>
      <c r="J63" s="22" t="s">
        <v>284</v>
      </c>
      <c r="K63" s="52"/>
      <c r="L63" s="53"/>
      <c r="M63" s="26">
        <v>53</v>
      </c>
      <c r="N63" s="16">
        <v>1591</v>
      </c>
      <c r="O63" s="17">
        <v>3089.8999999999996</v>
      </c>
      <c r="P63" s="27">
        <f t="shared" si="1"/>
        <v>0</v>
      </c>
    </row>
    <row r="64" spans="2:16" x14ac:dyDescent="0.25">
      <c r="B64" s="22" t="s">
        <v>211</v>
      </c>
      <c r="C64" s="52"/>
      <c r="D64" s="53"/>
      <c r="E64" s="26">
        <v>54</v>
      </c>
      <c r="F64" s="25">
        <v>1621</v>
      </c>
      <c r="G64" s="17">
        <v>2100.6</v>
      </c>
      <c r="H64" s="27">
        <f t="shared" si="2"/>
        <v>0</v>
      </c>
      <c r="J64" s="22" t="s">
        <v>285</v>
      </c>
      <c r="K64" s="52"/>
      <c r="L64" s="53"/>
      <c r="M64" s="26">
        <v>54</v>
      </c>
      <c r="N64" s="16">
        <v>1621</v>
      </c>
      <c r="O64" s="17">
        <v>3148.2</v>
      </c>
      <c r="P64" s="27">
        <f t="shared" si="1"/>
        <v>0</v>
      </c>
    </row>
    <row r="65" spans="2:16" x14ac:dyDescent="0.25">
      <c r="B65" s="22" t="s">
        <v>212</v>
      </c>
      <c r="C65" s="52"/>
      <c r="D65" s="53"/>
      <c r="E65" s="26">
        <v>55</v>
      </c>
      <c r="F65" s="25">
        <v>1651</v>
      </c>
      <c r="G65" s="17">
        <v>2139.5</v>
      </c>
      <c r="H65" s="27">
        <f t="shared" si="2"/>
        <v>0</v>
      </c>
      <c r="J65" s="22" t="s">
        <v>286</v>
      </c>
      <c r="K65" s="52"/>
      <c r="L65" s="53"/>
      <c r="M65" s="26">
        <v>55</v>
      </c>
      <c r="N65" s="16">
        <v>1651</v>
      </c>
      <c r="O65" s="17">
        <v>3206.5</v>
      </c>
      <c r="P65" s="27">
        <f t="shared" si="1"/>
        <v>0</v>
      </c>
    </row>
    <row r="66" spans="2:16" x14ac:dyDescent="0.25">
      <c r="B66" s="22" t="s">
        <v>213</v>
      </c>
      <c r="C66" s="52"/>
      <c r="D66" s="53"/>
      <c r="E66" s="26">
        <v>56</v>
      </c>
      <c r="F66" s="25">
        <v>1681</v>
      </c>
      <c r="G66" s="17">
        <v>2178.4</v>
      </c>
      <c r="H66" s="27">
        <f t="shared" si="2"/>
        <v>0</v>
      </c>
      <c r="J66" s="22" t="s">
        <v>287</v>
      </c>
      <c r="K66" s="52"/>
      <c r="L66" s="53"/>
      <c r="M66" s="26">
        <v>56</v>
      </c>
      <c r="N66" s="16">
        <v>1681</v>
      </c>
      <c r="O66" s="17">
        <v>3264.7999999999997</v>
      </c>
      <c r="P66" s="27">
        <f t="shared" si="1"/>
        <v>0</v>
      </c>
    </row>
    <row r="67" spans="2:16" x14ac:dyDescent="0.25">
      <c r="B67" s="22" t="s">
        <v>214</v>
      </c>
      <c r="C67" s="52"/>
      <c r="D67" s="53"/>
      <c r="E67" s="26">
        <v>57</v>
      </c>
      <c r="F67" s="25">
        <v>1711</v>
      </c>
      <c r="G67" s="17">
        <v>2217.2999999999997</v>
      </c>
      <c r="H67" s="27">
        <f t="shared" si="2"/>
        <v>0</v>
      </c>
      <c r="J67" s="22" t="s">
        <v>288</v>
      </c>
      <c r="K67" s="52"/>
      <c r="L67" s="53"/>
      <c r="M67" s="26">
        <v>57</v>
      </c>
      <c r="N67" s="16">
        <v>1711</v>
      </c>
      <c r="O67" s="17">
        <v>3323.1</v>
      </c>
      <c r="P67" s="27">
        <f t="shared" si="1"/>
        <v>0</v>
      </c>
    </row>
    <row r="68" spans="2:16" x14ac:dyDescent="0.25">
      <c r="B68" s="22" t="s">
        <v>215</v>
      </c>
      <c r="C68" s="52"/>
      <c r="D68" s="53"/>
      <c r="E68" s="26">
        <v>58</v>
      </c>
      <c r="F68" s="25">
        <v>1741</v>
      </c>
      <c r="G68" s="17">
        <v>2256.1999999999998</v>
      </c>
      <c r="H68" s="27">
        <f t="shared" si="2"/>
        <v>0</v>
      </c>
      <c r="J68" s="22" t="s">
        <v>289</v>
      </c>
      <c r="K68" s="52"/>
      <c r="L68" s="53"/>
      <c r="M68" s="26">
        <v>58</v>
      </c>
      <c r="N68" s="16">
        <v>1741</v>
      </c>
      <c r="O68" s="17">
        <v>3381.3999999999996</v>
      </c>
      <c r="P68" s="27">
        <f t="shared" si="1"/>
        <v>0</v>
      </c>
    </row>
    <row r="69" spans="2:16" x14ac:dyDescent="0.25">
      <c r="B69" s="22" t="s">
        <v>216</v>
      </c>
      <c r="C69" s="52"/>
      <c r="D69" s="53"/>
      <c r="E69" s="26">
        <v>59</v>
      </c>
      <c r="F69" s="25">
        <v>1771</v>
      </c>
      <c r="G69" s="17">
        <v>2295.1</v>
      </c>
      <c r="H69" s="27">
        <f t="shared" si="2"/>
        <v>0</v>
      </c>
      <c r="J69" s="22" t="s">
        <v>290</v>
      </c>
      <c r="K69" s="52"/>
      <c r="L69" s="53"/>
      <c r="M69" s="26">
        <v>59</v>
      </c>
      <c r="N69" s="16">
        <v>1771</v>
      </c>
      <c r="O69" s="17">
        <v>3439.7</v>
      </c>
      <c r="P69" s="27">
        <f t="shared" si="1"/>
        <v>0</v>
      </c>
    </row>
    <row r="70" spans="2:16" x14ac:dyDescent="0.25">
      <c r="B70" s="22" t="s">
        <v>217</v>
      </c>
      <c r="C70" s="52"/>
      <c r="D70" s="53"/>
      <c r="E70" s="26">
        <v>60</v>
      </c>
      <c r="F70" s="25">
        <v>1801</v>
      </c>
      <c r="G70" s="17">
        <v>2334</v>
      </c>
      <c r="H70" s="27">
        <f t="shared" si="2"/>
        <v>0</v>
      </c>
      <c r="J70" s="22" t="s">
        <v>291</v>
      </c>
      <c r="K70" s="52"/>
      <c r="L70" s="53"/>
      <c r="M70" s="26">
        <v>60</v>
      </c>
      <c r="N70" s="16">
        <v>1801</v>
      </c>
      <c r="O70" s="17">
        <v>3498</v>
      </c>
      <c r="P70" s="27">
        <f t="shared" si="1"/>
        <v>0</v>
      </c>
    </row>
    <row r="71" spans="2:16" x14ac:dyDescent="0.25">
      <c r="B71" s="22" t="s">
        <v>218</v>
      </c>
      <c r="C71" s="52"/>
      <c r="D71" s="53"/>
      <c r="E71" s="26">
        <v>61</v>
      </c>
      <c r="F71" s="25">
        <v>1831</v>
      </c>
      <c r="G71" s="17">
        <v>2372.9</v>
      </c>
      <c r="H71" s="27">
        <f t="shared" si="2"/>
        <v>0</v>
      </c>
      <c r="J71" s="22" t="s">
        <v>292</v>
      </c>
      <c r="K71" s="52"/>
      <c r="L71" s="53"/>
      <c r="M71" s="26">
        <v>61</v>
      </c>
      <c r="N71" s="16">
        <v>1831</v>
      </c>
      <c r="O71" s="17">
        <v>3556.2999999999997</v>
      </c>
      <c r="P71" s="27">
        <f t="shared" si="1"/>
        <v>0</v>
      </c>
    </row>
    <row r="72" spans="2:16" x14ac:dyDescent="0.25">
      <c r="B72" s="22" t="s">
        <v>219</v>
      </c>
      <c r="C72" s="52"/>
      <c r="D72" s="53"/>
      <c r="E72" s="26">
        <v>62</v>
      </c>
      <c r="F72" s="25">
        <v>1861</v>
      </c>
      <c r="G72" s="17">
        <v>2411.7999999999997</v>
      </c>
      <c r="H72" s="27">
        <f t="shared" si="2"/>
        <v>0</v>
      </c>
      <c r="J72" s="22" t="s">
        <v>293</v>
      </c>
      <c r="K72" s="52"/>
      <c r="L72" s="53"/>
      <c r="M72" s="26">
        <v>62</v>
      </c>
      <c r="N72" s="16">
        <v>1861</v>
      </c>
      <c r="O72" s="17">
        <v>3614.6</v>
      </c>
      <c r="P72" s="27">
        <f t="shared" si="1"/>
        <v>0</v>
      </c>
    </row>
    <row r="73" spans="2:16" x14ac:dyDescent="0.25">
      <c r="B73" s="22" t="s">
        <v>220</v>
      </c>
      <c r="C73" s="52"/>
      <c r="D73" s="53"/>
      <c r="E73" s="26">
        <v>63</v>
      </c>
      <c r="F73" s="25">
        <v>1891</v>
      </c>
      <c r="G73" s="17">
        <v>2450.6999999999998</v>
      </c>
      <c r="H73" s="27">
        <f t="shared" si="2"/>
        <v>0</v>
      </c>
      <c r="J73" s="22" t="s">
        <v>294</v>
      </c>
      <c r="K73" s="52"/>
      <c r="L73" s="53"/>
      <c r="M73" s="26">
        <v>63</v>
      </c>
      <c r="N73" s="16">
        <v>1891</v>
      </c>
      <c r="O73" s="17">
        <v>3672.8999999999996</v>
      </c>
      <c r="P73" s="27">
        <f t="shared" si="1"/>
        <v>0</v>
      </c>
    </row>
    <row r="74" spans="2:16" x14ac:dyDescent="0.25">
      <c r="B74" s="22" t="s">
        <v>221</v>
      </c>
      <c r="C74" s="52"/>
      <c r="D74" s="53"/>
      <c r="E74" s="26">
        <v>64</v>
      </c>
      <c r="F74" s="25">
        <v>1921</v>
      </c>
      <c r="G74" s="17">
        <v>2489.6</v>
      </c>
      <c r="H74" s="27">
        <f t="shared" si="2"/>
        <v>0</v>
      </c>
      <c r="J74" s="22" t="s">
        <v>295</v>
      </c>
      <c r="K74" s="52"/>
      <c r="L74" s="53"/>
      <c r="M74" s="26">
        <v>64</v>
      </c>
      <c r="N74" s="16">
        <v>1921</v>
      </c>
      <c r="O74" s="17">
        <v>3731.2</v>
      </c>
      <c r="P74" s="27">
        <f t="shared" si="1"/>
        <v>0</v>
      </c>
    </row>
    <row r="75" spans="2:16" x14ac:dyDescent="0.25">
      <c r="B75" s="22" t="s">
        <v>222</v>
      </c>
      <c r="C75" s="52"/>
      <c r="D75" s="53"/>
      <c r="E75" s="26">
        <v>65</v>
      </c>
      <c r="F75" s="25">
        <v>1951</v>
      </c>
      <c r="G75" s="17">
        <v>2528.5</v>
      </c>
      <c r="H75" s="27">
        <f t="shared" si="2"/>
        <v>0</v>
      </c>
      <c r="J75" s="22" t="s">
        <v>296</v>
      </c>
      <c r="K75" s="52"/>
      <c r="L75" s="53"/>
      <c r="M75" s="26">
        <v>65</v>
      </c>
      <c r="N75" s="16">
        <v>1951</v>
      </c>
      <c r="O75" s="17">
        <v>3789.5</v>
      </c>
      <c r="P75" s="27">
        <f t="shared" si="1"/>
        <v>0</v>
      </c>
    </row>
    <row r="76" spans="2:16" x14ac:dyDescent="0.25">
      <c r="B76" s="22" t="s">
        <v>223</v>
      </c>
      <c r="C76" s="52"/>
      <c r="D76" s="53"/>
      <c r="E76" s="26">
        <v>66</v>
      </c>
      <c r="F76" s="25">
        <v>1981</v>
      </c>
      <c r="G76" s="37">
        <v>2567.4</v>
      </c>
      <c r="H76" s="27">
        <f t="shared" si="2"/>
        <v>0</v>
      </c>
      <c r="J76" s="22" t="s">
        <v>297</v>
      </c>
      <c r="K76" s="52"/>
      <c r="L76" s="53"/>
      <c r="M76" s="26">
        <v>66</v>
      </c>
      <c r="N76" s="25">
        <v>1981</v>
      </c>
      <c r="O76" s="37">
        <v>3847.7999999999997</v>
      </c>
      <c r="P76" s="27">
        <f t="shared" si="1"/>
        <v>0</v>
      </c>
    </row>
    <row r="77" spans="2:16" x14ac:dyDescent="0.25">
      <c r="B77" s="22" t="s">
        <v>224</v>
      </c>
      <c r="C77" s="52"/>
      <c r="D77" s="53"/>
      <c r="E77" s="26">
        <v>67</v>
      </c>
      <c r="F77" s="25">
        <v>2011</v>
      </c>
      <c r="G77" s="37">
        <v>2606.2999999999997</v>
      </c>
      <c r="H77" s="27">
        <f t="shared" si="2"/>
        <v>0</v>
      </c>
      <c r="J77" s="22" t="s">
        <v>298</v>
      </c>
      <c r="K77" s="52"/>
      <c r="L77" s="53"/>
      <c r="M77" s="26">
        <v>67</v>
      </c>
      <c r="N77" s="25">
        <v>2011</v>
      </c>
      <c r="O77" s="37">
        <v>3906.1</v>
      </c>
      <c r="P77" s="27">
        <f t="shared" si="1"/>
        <v>0</v>
      </c>
    </row>
    <row r="78" spans="2:16" x14ac:dyDescent="0.25">
      <c r="B78" s="22" t="s">
        <v>225</v>
      </c>
      <c r="C78" s="52"/>
      <c r="D78" s="53"/>
      <c r="E78" s="26">
        <v>68</v>
      </c>
      <c r="F78" s="25">
        <v>2041</v>
      </c>
      <c r="G78" s="37">
        <v>2645.2</v>
      </c>
      <c r="H78" s="27">
        <f t="shared" si="2"/>
        <v>0</v>
      </c>
      <c r="J78" s="22" t="s">
        <v>299</v>
      </c>
      <c r="K78" s="52"/>
      <c r="L78" s="53"/>
      <c r="M78" s="26">
        <v>68</v>
      </c>
      <c r="N78" s="25">
        <v>2041</v>
      </c>
      <c r="O78" s="37">
        <v>3964.3999999999996</v>
      </c>
      <c r="P78" s="27">
        <f t="shared" si="1"/>
        <v>0</v>
      </c>
    </row>
    <row r="79" spans="2:16" x14ac:dyDescent="0.25">
      <c r="B79" s="22" t="s">
        <v>226</v>
      </c>
      <c r="C79" s="52"/>
      <c r="D79" s="53"/>
      <c r="E79" s="26">
        <v>69</v>
      </c>
      <c r="F79" s="25">
        <v>2071</v>
      </c>
      <c r="G79" s="37">
        <v>2684.1</v>
      </c>
      <c r="H79" s="27">
        <f t="shared" si="2"/>
        <v>0</v>
      </c>
      <c r="J79" s="22" t="s">
        <v>300</v>
      </c>
      <c r="K79" s="52"/>
      <c r="L79" s="53"/>
      <c r="M79" s="26">
        <v>69</v>
      </c>
      <c r="N79" s="25">
        <v>2071</v>
      </c>
      <c r="O79" s="37">
        <v>4022.7</v>
      </c>
      <c r="P79" s="27">
        <f t="shared" ref="P79:P85" si="3">O79*POWER((($F$4+$F$6)/2-$F$8)/70,1.28)</f>
        <v>0</v>
      </c>
    </row>
    <row r="80" spans="2:16" x14ac:dyDescent="0.25">
      <c r="B80" s="22" t="s">
        <v>227</v>
      </c>
      <c r="C80" s="52"/>
      <c r="D80" s="53"/>
      <c r="E80" s="26">
        <v>70</v>
      </c>
      <c r="F80" s="25">
        <v>2101</v>
      </c>
      <c r="G80" s="37">
        <v>2723</v>
      </c>
      <c r="H80" s="27">
        <f t="shared" si="2"/>
        <v>0</v>
      </c>
      <c r="J80" s="22" t="s">
        <v>301</v>
      </c>
      <c r="K80" s="52"/>
      <c r="L80" s="53"/>
      <c r="M80" s="26">
        <v>70</v>
      </c>
      <c r="N80" s="25">
        <v>2101</v>
      </c>
      <c r="O80" s="37">
        <v>4081</v>
      </c>
      <c r="P80" s="27">
        <f t="shared" si="3"/>
        <v>0</v>
      </c>
    </row>
    <row r="81" spans="2:16" x14ac:dyDescent="0.25">
      <c r="B81" s="22" t="s">
        <v>228</v>
      </c>
      <c r="C81" s="52"/>
      <c r="D81" s="53"/>
      <c r="E81" s="26">
        <v>71</v>
      </c>
      <c r="F81" s="25">
        <v>2131</v>
      </c>
      <c r="G81" s="37">
        <v>2761.9</v>
      </c>
      <c r="H81" s="27">
        <f t="shared" si="2"/>
        <v>0</v>
      </c>
      <c r="J81" s="22" t="s">
        <v>302</v>
      </c>
      <c r="K81" s="52"/>
      <c r="L81" s="53"/>
      <c r="M81" s="26">
        <v>71</v>
      </c>
      <c r="N81" s="25">
        <v>2131</v>
      </c>
      <c r="O81" s="37">
        <v>4139.3</v>
      </c>
      <c r="P81" s="27">
        <f t="shared" si="3"/>
        <v>0</v>
      </c>
    </row>
    <row r="82" spans="2:16" x14ac:dyDescent="0.25">
      <c r="B82" s="22" t="s">
        <v>229</v>
      </c>
      <c r="C82" s="52"/>
      <c r="D82" s="53"/>
      <c r="E82" s="26">
        <v>72</v>
      </c>
      <c r="F82" s="25">
        <v>2161</v>
      </c>
      <c r="G82" s="37">
        <v>2800.7999999999997</v>
      </c>
      <c r="H82" s="27">
        <f t="shared" si="2"/>
        <v>0</v>
      </c>
      <c r="J82" s="22" t="s">
        <v>303</v>
      </c>
      <c r="K82" s="52"/>
      <c r="L82" s="53"/>
      <c r="M82" s="26">
        <v>72</v>
      </c>
      <c r="N82" s="25">
        <v>2161</v>
      </c>
      <c r="O82" s="37">
        <v>4197.5999999999995</v>
      </c>
      <c r="P82" s="27">
        <f t="shared" si="3"/>
        <v>0</v>
      </c>
    </row>
    <row r="83" spans="2:16" x14ac:dyDescent="0.25">
      <c r="B83" s="22" t="s">
        <v>230</v>
      </c>
      <c r="C83" s="52"/>
      <c r="D83" s="53"/>
      <c r="E83" s="26">
        <v>73</v>
      </c>
      <c r="F83" s="25">
        <v>2191</v>
      </c>
      <c r="G83" s="37">
        <v>2839.7</v>
      </c>
      <c r="H83" s="27">
        <f t="shared" ref="H83:H85" si="4">G83*POWER((($F$4+$F$6)/2-$F$8)/70,1.25)</f>
        <v>0</v>
      </c>
      <c r="J83" s="22" t="s">
        <v>304</v>
      </c>
      <c r="K83" s="52"/>
      <c r="L83" s="53"/>
      <c r="M83" s="26">
        <v>73</v>
      </c>
      <c r="N83" s="25">
        <v>2191</v>
      </c>
      <c r="O83" s="37">
        <v>4255.8999999999996</v>
      </c>
      <c r="P83" s="27">
        <f t="shared" si="3"/>
        <v>0</v>
      </c>
    </row>
    <row r="84" spans="2:16" x14ac:dyDescent="0.25">
      <c r="B84" s="22" t="s">
        <v>231</v>
      </c>
      <c r="C84" s="52"/>
      <c r="D84" s="53"/>
      <c r="E84" s="26">
        <v>74</v>
      </c>
      <c r="F84" s="25">
        <v>2221</v>
      </c>
      <c r="G84" s="37">
        <v>2878.6</v>
      </c>
      <c r="H84" s="27">
        <f t="shared" si="4"/>
        <v>0</v>
      </c>
      <c r="J84" s="22" t="s">
        <v>305</v>
      </c>
      <c r="K84" s="52"/>
      <c r="L84" s="53"/>
      <c r="M84" s="26">
        <v>74</v>
      </c>
      <c r="N84" s="25">
        <v>2221</v>
      </c>
      <c r="O84" s="37">
        <v>4314.2</v>
      </c>
      <c r="P84" s="27">
        <f t="shared" si="3"/>
        <v>0</v>
      </c>
    </row>
    <row r="85" spans="2:16" x14ac:dyDescent="0.25">
      <c r="B85" s="22" t="s">
        <v>232</v>
      </c>
      <c r="C85" s="52"/>
      <c r="D85" s="53"/>
      <c r="E85" s="26">
        <v>75</v>
      </c>
      <c r="F85" s="25">
        <v>2251</v>
      </c>
      <c r="G85" s="37">
        <v>2917.5</v>
      </c>
      <c r="H85" s="27">
        <f t="shared" si="4"/>
        <v>0</v>
      </c>
      <c r="J85" s="22" t="s">
        <v>306</v>
      </c>
      <c r="K85" s="52"/>
      <c r="L85" s="53"/>
      <c r="M85" s="26">
        <v>75</v>
      </c>
      <c r="N85" s="25">
        <v>2251</v>
      </c>
      <c r="O85" s="37">
        <v>4372.5</v>
      </c>
      <c r="P85" s="27">
        <f t="shared" si="3"/>
        <v>0</v>
      </c>
    </row>
  </sheetData>
  <mergeCells count="20">
    <mergeCell ref="C14:C85"/>
    <mergeCell ref="D14:D85"/>
    <mergeCell ref="K14:K85"/>
    <mergeCell ref="L14:L8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5"/>
  <sheetViews>
    <sheetView topLeftCell="A37" workbookViewId="0">
      <selection activeCell="O71" sqref="O71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5.140625" customWidth="1"/>
    <col min="11" max="11" width="12.42578125" customWidth="1"/>
    <col min="12" max="12" width="9.85546875" customWidth="1"/>
    <col min="14" max="14" width="8.140625" customWidth="1"/>
    <col min="15" max="15" width="19.42578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307</v>
      </c>
      <c r="C11" s="49"/>
      <c r="D11" s="49"/>
      <c r="E11" s="49"/>
      <c r="F11" s="49"/>
      <c r="G11" s="49"/>
      <c r="H11" s="49"/>
      <c r="J11" s="48" t="s">
        <v>380</v>
      </c>
      <c r="K11" s="49"/>
      <c r="L11" s="49"/>
      <c r="M11" s="49"/>
      <c r="N11" s="49"/>
      <c r="O11" s="49"/>
      <c r="P11" s="49"/>
    </row>
    <row r="12" spans="2:16" ht="15" customHeight="1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5.25" customHeight="1" x14ac:dyDescent="0.25">
      <c r="B13" s="51"/>
      <c r="C13" s="43"/>
      <c r="D13" s="43"/>
      <c r="E13" s="43"/>
      <c r="F13" s="42"/>
      <c r="G13" s="46"/>
      <c r="H13" s="47"/>
      <c r="J13" s="51"/>
      <c r="K13" s="54"/>
      <c r="L13" s="54"/>
      <c r="M13" s="43"/>
      <c r="N13" s="42"/>
      <c r="O13" s="46"/>
      <c r="P13" s="47"/>
    </row>
    <row r="14" spans="2:16" ht="15.75" x14ac:dyDescent="0.25">
      <c r="B14" s="22" t="s">
        <v>308</v>
      </c>
      <c r="C14" s="52">
        <v>750</v>
      </c>
      <c r="D14" s="53">
        <v>50</v>
      </c>
      <c r="E14" s="26">
        <v>4</v>
      </c>
      <c r="F14" s="32">
        <v>121</v>
      </c>
      <c r="G14" s="35">
        <v>196.4</v>
      </c>
      <c r="H14" s="39">
        <f>G14*POWER((($F$4+$F$6)/2-$F$8)/70,1.25)</f>
        <v>0</v>
      </c>
      <c r="I14" s="40"/>
      <c r="J14" s="31" t="s">
        <v>381</v>
      </c>
      <c r="K14" s="52">
        <v>750</v>
      </c>
      <c r="L14" s="53">
        <v>68</v>
      </c>
      <c r="M14" s="26">
        <v>4</v>
      </c>
      <c r="N14" s="30">
        <v>121</v>
      </c>
      <c r="O14" s="21">
        <v>310.39999999999998</v>
      </c>
      <c r="P14" s="27">
        <f t="shared" ref="P14:P74" si="0">O14*POWER((($F$4+$F$6)/2-$F$8)/70,1.28)</f>
        <v>0</v>
      </c>
    </row>
    <row r="15" spans="2:16" ht="15.75" x14ac:dyDescent="0.25">
      <c r="B15" s="22" t="s">
        <v>309</v>
      </c>
      <c r="C15" s="52"/>
      <c r="D15" s="53"/>
      <c r="E15" s="26">
        <v>5</v>
      </c>
      <c r="F15" s="32">
        <v>151</v>
      </c>
      <c r="G15" s="35">
        <v>245.5</v>
      </c>
      <c r="H15" s="39">
        <f t="shared" ref="H15:H17" si="1">G15*POWER((($F$4+$F$6)/2-$F$8)/70,1.25)</f>
        <v>0</v>
      </c>
      <c r="I15" s="40"/>
      <c r="J15" s="31" t="s">
        <v>382</v>
      </c>
      <c r="K15" s="52"/>
      <c r="L15" s="53"/>
      <c r="M15" s="26">
        <v>5</v>
      </c>
      <c r="N15" s="30">
        <v>151</v>
      </c>
      <c r="O15" s="21">
        <v>388</v>
      </c>
      <c r="P15" s="27">
        <f t="shared" si="0"/>
        <v>0</v>
      </c>
    </row>
    <row r="16" spans="2:16" ht="15.75" x14ac:dyDescent="0.25">
      <c r="B16" s="22" t="s">
        <v>310</v>
      </c>
      <c r="C16" s="52"/>
      <c r="D16" s="53"/>
      <c r="E16" s="26">
        <v>6</v>
      </c>
      <c r="F16" s="32">
        <v>181</v>
      </c>
      <c r="G16" s="35">
        <v>294.60000000000002</v>
      </c>
      <c r="H16" s="39">
        <f t="shared" si="1"/>
        <v>0</v>
      </c>
      <c r="I16" s="40"/>
      <c r="J16" s="31" t="s">
        <v>383</v>
      </c>
      <c r="K16" s="52"/>
      <c r="L16" s="53"/>
      <c r="M16" s="26">
        <v>6</v>
      </c>
      <c r="N16" s="30">
        <v>181</v>
      </c>
      <c r="O16" s="21">
        <v>465.59999999999997</v>
      </c>
      <c r="P16" s="27">
        <f t="shared" si="0"/>
        <v>0</v>
      </c>
    </row>
    <row r="17" spans="2:16" ht="15.75" x14ac:dyDescent="0.25">
      <c r="B17" s="22" t="s">
        <v>311</v>
      </c>
      <c r="C17" s="52"/>
      <c r="D17" s="53"/>
      <c r="E17" s="26">
        <v>7</v>
      </c>
      <c r="F17" s="32">
        <v>211</v>
      </c>
      <c r="G17" s="35">
        <v>343.7</v>
      </c>
      <c r="H17" s="39">
        <f t="shared" si="1"/>
        <v>0</v>
      </c>
      <c r="I17" s="40"/>
      <c r="J17" s="31" t="s">
        <v>384</v>
      </c>
      <c r="K17" s="52"/>
      <c r="L17" s="53"/>
      <c r="M17" s="26">
        <v>7</v>
      </c>
      <c r="N17" s="30">
        <v>211</v>
      </c>
      <c r="O17" s="21">
        <v>543.19999999999993</v>
      </c>
      <c r="P17" s="27">
        <f t="shared" si="0"/>
        <v>0</v>
      </c>
    </row>
    <row r="18" spans="2:16" ht="15.75" x14ac:dyDescent="0.25">
      <c r="B18" s="22" t="s">
        <v>312</v>
      </c>
      <c r="C18" s="52"/>
      <c r="D18" s="53"/>
      <c r="E18" s="26">
        <v>8</v>
      </c>
      <c r="F18" s="33">
        <v>241</v>
      </c>
      <c r="G18" s="35">
        <v>392.8</v>
      </c>
      <c r="H18" s="39">
        <f>G18*POWER((($F$4+$F$6)/2-$F$8)/70,1.25)</f>
        <v>0</v>
      </c>
      <c r="I18" s="41"/>
      <c r="J18" s="31" t="s">
        <v>385</v>
      </c>
      <c r="K18" s="52"/>
      <c r="L18" s="53"/>
      <c r="M18" s="26">
        <v>8</v>
      </c>
      <c r="N18" s="28">
        <v>241</v>
      </c>
      <c r="O18" s="17">
        <v>620.79999999999995</v>
      </c>
      <c r="P18" s="27">
        <f t="shared" si="0"/>
        <v>0</v>
      </c>
    </row>
    <row r="19" spans="2:16" ht="15.75" x14ac:dyDescent="0.25">
      <c r="B19" s="22" t="s">
        <v>313</v>
      </c>
      <c r="C19" s="52"/>
      <c r="D19" s="53"/>
      <c r="E19" s="26">
        <v>9</v>
      </c>
      <c r="F19" s="33">
        <v>271</v>
      </c>
      <c r="G19" s="35">
        <v>441.90000000000003</v>
      </c>
      <c r="H19" s="39">
        <f t="shared" ref="H19:H82" si="2">G19*POWER((($F$4+$F$6)/2-$F$8)/70,1.25)</f>
        <v>0</v>
      </c>
      <c r="I19" s="41"/>
      <c r="J19" s="31" t="s">
        <v>386</v>
      </c>
      <c r="K19" s="52"/>
      <c r="L19" s="53"/>
      <c r="M19" s="26">
        <v>9</v>
      </c>
      <c r="N19" s="28">
        <v>271</v>
      </c>
      <c r="O19" s="17">
        <v>698.4</v>
      </c>
      <c r="P19" s="27">
        <f t="shared" si="0"/>
        <v>0</v>
      </c>
    </row>
    <row r="20" spans="2:16" ht="15.75" x14ac:dyDescent="0.25">
      <c r="B20" s="22" t="s">
        <v>314</v>
      </c>
      <c r="C20" s="52"/>
      <c r="D20" s="53"/>
      <c r="E20" s="26">
        <v>10</v>
      </c>
      <c r="F20" s="33">
        <v>301</v>
      </c>
      <c r="G20" s="35">
        <v>491</v>
      </c>
      <c r="H20" s="39">
        <f t="shared" si="2"/>
        <v>0</v>
      </c>
      <c r="I20" s="41"/>
      <c r="J20" s="31" t="s">
        <v>387</v>
      </c>
      <c r="K20" s="52"/>
      <c r="L20" s="53"/>
      <c r="M20" s="26">
        <v>10</v>
      </c>
      <c r="N20" s="28">
        <v>301</v>
      </c>
      <c r="O20" s="17">
        <v>776</v>
      </c>
      <c r="P20" s="27">
        <f t="shared" si="0"/>
        <v>0</v>
      </c>
    </row>
    <row r="21" spans="2:16" ht="15.75" x14ac:dyDescent="0.25">
      <c r="B21" s="22" t="s">
        <v>315</v>
      </c>
      <c r="C21" s="52"/>
      <c r="D21" s="53"/>
      <c r="E21" s="26">
        <v>11</v>
      </c>
      <c r="F21" s="33">
        <v>331</v>
      </c>
      <c r="G21" s="35">
        <v>540.1</v>
      </c>
      <c r="H21" s="39">
        <f t="shared" si="2"/>
        <v>0</v>
      </c>
      <c r="I21" s="41"/>
      <c r="J21" s="31" t="s">
        <v>388</v>
      </c>
      <c r="K21" s="52"/>
      <c r="L21" s="53"/>
      <c r="M21" s="26">
        <v>11</v>
      </c>
      <c r="N21" s="28">
        <v>331</v>
      </c>
      <c r="O21" s="17">
        <v>853.59999999999991</v>
      </c>
      <c r="P21" s="27">
        <f t="shared" si="0"/>
        <v>0</v>
      </c>
    </row>
    <row r="22" spans="2:16" ht="15.75" x14ac:dyDescent="0.25">
      <c r="B22" s="22" t="s">
        <v>316</v>
      </c>
      <c r="C22" s="52"/>
      <c r="D22" s="53"/>
      <c r="E22" s="26">
        <v>12</v>
      </c>
      <c r="F22" s="33">
        <v>361</v>
      </c>
      <c r="G22" s="35">
        <v>589.20000000000005</v>
      </c>
      <c r="H22" s="39">
        <f t="shared" si="2"/>
        <v>0</v>
      </c>
      <c r="I22" s="18"/>
      <c r="J22" s="31" t="s">
        <v>389</v>
      </c>
      <c r="K22" s="52"/>
      <c r="L22" s="53"/>
      <c r="M22" s="26">
        <v>12</v>
      </c>
      <c r="N22" s="28">
        <v>361</v>
      </c>
      <c r="O22" s="17">
        <v>931.19999999999993</v>
      </c>
      <c r="P22" s="27">
        <f t="shared" si="0"/>
        <v>0</v>
      </c>
    </row>
    <row r="23" spans="2:16" ht="15.75" x14ac:dyDescent="0.25">
      <c r="B23" s="22" t="s">
        <v>317</v>
      </c>
      <c r="C23" s="52"/>
      <c r="D23" s="53"/>
      <c r="E23" s="26">
        <v>13</v>
      </c>
      <c r="F23" s="33">
        <v>391</v>
      </c>
      <c r="G23" s="35">
        <v>638.30000000000007</v>
      </c>
      <c r="H23" s="39">
        <f t="shared" si="2"/>
        <v>0</v>
      </c>
      <c r="I23" s="41"/>
      <c r="J23" s="31" t="s">
        <v>390</v>
      </c>
      <c r="K23" s="52"/>
      <c r="L23" s="53"/>
      <c r="M23" s="26">
        <v>13</v>
      </c>
      <c r="N23" s="28">
        <v>391</v>
      </c>
      <c r="O23" s="17">
        <v>1008.8</v>
      </c>
      <c r="P23" s="27">
        <f t="shared" si="0"/>
        <v>0</v>
      </c>
    </row>
    <row r="24" spans="2:16" ht="15.75" x14ac:dyDescent="0.25">
      <c r="B24" s="22" t="s">
        <v>318</v>
      </c>
      <c r="C24" s="52"/>
      <c r="D24" s="53"/>
      <c r="E24" s="26">
        <v>14</v>
      </c>
      <c r="F24" s="33">
        <v>421</v>
      </c>
      <c r="G24" s="35">
        <v>687.4</v>
      </c>
      <c r="H24" s="39">
        <f t="shared" si="2"/>
        <v>0</v>
      </c>
      <c r="I24" s="41"/>
      <c r="J24" s="31" t="s">
        <v>391</v>
      </c>
      <c r="K24" s="52"/>
      <c r="L24" s="53"/>
      <c r="M24" s="26">
        <v>14</v>
      </c>
      <c r="N24" s="28">
        <v>421</v>
      </c>
      <c r="O24" s="17">
        <v>1086.3999999999999</v>
      </c>
      <c r="P24" s="27">
        <f t="shared" si="0"/>
        <v>0</v>
      </c>
    </row>
    <row r="25" spans="2:16" ht="15.75" x14ac:dyDescent="0.25">
      <c r="B25" s="22" t="s">
        <v>319</v>
      </c>
      <c r="C25" s="52"/>
      <c r="D25" s="53"/>
      <c r="E25" s="26">
        <v>15</v>
      </c>
      <c r="F25" s="33">
        <v>451</v>
      </c>
      <c r="G25" s="35">
        <v>736.5</v>
      </c>
      <c r="H25" s="39">
        <f t="shared" si="2"/>
        <v>0</v>
      </c>
      <c r="I25" s="41"/>
      <c r="J25" s="31" t="s">
        <v>392</v>
      </c>
      <c r="K25" s="52"/>
      <c r="L25" s="53"/>
      <c r="M25" s="26">
        <v>15</v>
      </c>
      <c r="N25" s="28">
        <v>451</v>
      </c>
      <c r="O25" s="17">
        <v>1164</v>
      </c>
      <c r="P25" s="27">
        <f t="shared" si="0"/>
        <v>0</v>
      </c>
    </row>
    <row r="26" spans="2:16" ht="15.75" x14ac:dyDescent="0.25">
      <c r="B26" s="22" t="s">
        <v>320</v>
      </c>
      <c r="C26" s="52"/>
      <c r="D26" s="53"/>
      <c r="E26" s="26">
        <v>16</v>
      </c>
      <c r="F26" s="33">
        <v>481</v>
      </c>
      <c r="G26" s="35">
        <v>785.6</v>
      </c>
      <c r="H26" s="39">
        <f t="shared" si="2"/>
        <v>0</v>
      </c>
      <c r="I26" s="41"/>
      <c r="J26" s="31" t="s">
        <v>393</v>
      </c>
      <c r="K26" s="52"/>
      <c r="L26" s="53"/>
      <c r="M26" s="26">
        <v>16</v>
      </c>
      <c r="N26" s="28">
        <v>481</v>
      </c>
      <c r="O26" s="17">
        <v>1241.5999999999999</v>
      </c>
      <c r="P26" s="27">
        <f t="shared" si="0"/>
        <v>0</v>
      </c>
    </row>
    <row r="27" spans="2:16" ht="15.75" x14ac:dyDescent="0.25">
      <c r="B27" s="22" t="s">
        <v>321</v>
      </c>
      <c r="C27" s="52"/>
      <c r="D27" s="53"/>
      <c r="E27" s="26">
        <v>17</v>
      </c>
      <c r="F27" s="33">
        <v>511</v>
      </c>
      <c r="G27" s="35">
        <v>834.7</v>
      </c>
      <c r="H27" s="39">
        <f t="shared" si="2"/>
        <v>0</v>
      </c>
      <c r="I27" s="41"/>
      <c r="J27" s="31" t="s">
        <v>394</v>
      </c>
      <c r="K27" s="52"/>
      <c r="L27" s="53"/>
      <c r="M27" s="26">
        <v>17</v>
      </c>
      <c r="N27" s="28">
        <v>511</v>
      </c>
      <c r="O27" s="17">
        <v>1319.1999999999998</v>
      </c>
      <c r="P27" s="27">
        <f t="shared" si="0"/>
        <v>0</v>
      </c>
    </row>
    <row r="28" spans="2:16" ht="15.75" x14ac:dyDescent="0.25">
      <c r="B28" s="22" t="s">
        <v>322</v>
      </c>
      <c r="C28" s="52"/>
      <c r="D28" s="53"/>
      <c r="E28" s="26">
        <v>18</v>
      </c>
      <c r="F28" s="33">
        <v>541</v>
      </c>
      <c r="G28" s="35">
        <v>883.80000000000007</v>
      </c>
      <c r="H28" s="39">
        <f t="shared" si="2"/>
        <v>0</v>
      </c>
      <c r="I28" s="41"/>
      <c r="J28" s="31" t="s">
        <v>395</v>
      </c>
      <c r="K28" s="52"/>
      <c r="L28" s="53"/>
      <c r="M28" s="26">
        <v>18</v>
      </c>
      <c r="N28" s="28">
        <v>541</v>
      </c>
      <c r="O28" s="17">
        <v>1396.8</v>
      </c>
      <c r="P28" s="27">
        <f t="shared" si="0"/>
        <v>0</v>
      </c>
    </row>
    <row r="29" spans="2:16" ht="15.75" x14ac:dyDescent="0.25">
      <c r="B29" s="22" t="s">
        <v>323</v>
      </c>
      <c r="C29" s="52"/>
      <c r="D29" s="53"/>
      <c r="E29" s="26">
        <v>19</v>
      </c>
      <c r="F29" s="33">
        <v>571</v>
      </c>
      <c r="G29" s="35">
        <v>932.9</v>
      </c>
      <c r="H29" s="39">
        <f t="shared" si="2"/>
        <v>0</v>
      </c>
      <c r="I29" s="41"/>
      <c r="J29" s="31" t="s">
        <v>396</v>
      </c>
      <c r="K29" s="52"/>
      <c r="L29" s="53"/>
      <c r="M29" s="26">
        <v>19</v>
      </c>
      <c r="N29" s="28">
        <v>571</v>
      </c>
      <c r="O29" s="17">
        <v>1474.3999999999999</v>
      </c>
      <c r="P29" s="27">
        <f t="shared" si="0"/>
        <v>0</v>
      </c>
    </row>
    <row r="30" spans="2:16" ht="15.75" x14ac:dyDescent="0.25">
      <c r="B30" s="22" t="s">
        <v>324</v>
      </c>
      <c r="C30" s="52"/>
      <c r="D30" s="53"/>
      <c r="E30" s="26">
        <v>20</v>
      </c>
      <c r="F30" s="33">
        <v>601</v>
      </c>
      <c r="G30" s="35">
        <v>982</v>
      </c>
      <c r="H30" s="39">
        <f t="shared" si="2"/>
        <v>0</v>
      </c>
      <c r="I30" s="41"/>
      <c r="J30" s="31" t="s">
        <v>397</v>
      </c>
      <c r="K30" s="52"/>
      <c r="L30" s="53"/>
      <c r="M30" s="26">
        <v>20</v>
      </c>
      <c r="N30" s="28">
        <v>601</v>
      </c>
      <c r="O30" s="17">
        <v>1552</v>
      </c>
      <c r="P30" s="27">
        <f t="shared" si="0"/>
        <v>0</v>
      </c>
    </row>
    <row r="31" spans="2:16" ht="15.75" x14ac:dyDescent="0.25">
      <c r="B31" s="22" t="s">
        <v>325</v>
      </c>
      <c r="C31" s="52"/>
      <c r="D31" s="53"/>
      <c r="E31" s="26">
        <v>21</v>
      </c>
      <c r="F31" s="33">
        <v>631</v>
      </c>
      <c r="G31" s="35">
        <v>1031.1000000000001</v>
      </c>
      <c r="H31" s="39">
        <f t="shared" si="2"/>
        <v>0</v>
      </c>
      <c r="I31" s="41"/>
      <c r="J31" s="31" t="s">
        <v>398</v>
      </c>
      <c r="K31" s="52"/>
      <c r="L31" s="53"/>
      <c r="M31" s="26">
        <v>21</v>
      </c>
      <c r="N31" s="28">
        <v>631</v>
      </c>
      <c r="O31" s="17">
        <v>1629.6</v>
      </c>
      <c r="P31" s="27">
        <f t="shared" si="0"/>
        <v>0</v>
      </c>
    </row>
    <row r="32" spans="2:16" ht="15.75" x14ac:dyDescent="0.25">
      <c r="B32" s="22" t="s">
        <v>326</v>
      </c>
      <c r="C32" s="52"/>
      <c r="D32" s="53"/>
      <c r="E32" s="26">
        <v>22</v>
      </c>
      <c r="F32" s="33">
        <v>661</v>
      </c>
      <c r="G32" s="35">
        <v>1080.2</v>
      </c>
      <c r="H32" s="39">
        <f t="shared" si="2"/>
        <v>0</v>
      </c>
      <c r="I32" s="41"/>
      <c r="J32" s="31" t="s">
        <v>399</v>
      </c>
      <c r="K32" s="52"/>
      <c r="L32" s="53"/>
      <c r="M32" s="26">
        <v>22</v>
      </c>
      <c r="N32" s="28">
        <v>661</v>
      </c>
      <c r="O32" s="17">
        <v>1707.1999999999998</v>
      </c>
      <c r="P32" s="27">
        <f t="shared" si="0"/>
        <v>0</v>
      </c>
    </row>
    <row r="33" spans="2:16" ht="15.75" x14ac:dyDescent="0.25">
      <c r="B33" s="22" t="s">
        <v>327</v>
      </c>
      <c r="C33" s="52"/>
      <c r="D33" s="53"/>
      <c r="E33" s="26">
        <v>23</v>
      </c>
      <c r="F33" s="33">
        <v>691</v>
      </c>
      <c r="G33" s="35">
        <v>1129.3</v>
      </c>
      <c r="H33" s="39">
        <f t="shared" si="2"/>
        <v>0</v>
      </c>
      <c r="I33" s="41"/>
      <c r="J33" s="31" t="s">
        <v>400</v>
      </c>
      <c r="K33" s="52"/>
      <c r="L33" s="53"/>
      <c r="M33" s="26">
        <v>23</v>
      </c>
      <c r="N33" s="28">
        <v>691</v>
      </c>
      <c r="O33" s="17">
        <v>1784.8</v>
      </c>
      <c r="P33" s="27">
        <f t="shared" si="0"/>
        <v>0</v>
      </c>
    </row>
    <row r="34" spans="2:16" ht="15.75" x14ac:dyDescent="0.25">
      <c r="B34" s="22" t="s">
        <v>328</v>
      </c>
      <c r="C34" s="52"/>
      <c r="D34" s="53"/>
      <c r="E34" s="26">
        <v>24</v>
      </c>
      <c r="F34" s="33">
        <v>721</v>
      </c>
      <c r="G34" s="35">
        <v>1178.4000000000001</v>
      </c>
      <c r="H34" s="39">
        <f t="shared" si="2"/>
        <v>0</v>
      </c>
      <c r="I34" s="41"/>
      <c r="J34" s="31" t="s">
        <v>401</v>
      </c>
      <c r="K34" s="52"/>
      <c r="L34" s="53"/>
      <c r="M34" s="26">
        <v>24</v>
      </c>
      <c r="N34" s="28">
        <v>721</v>
      </c>
      <c r="O34" s="17">
        <v>1862.3999999999999</v>
      </c>
      <c r="P34" s="27">
        <f t="shared" si="0"/>
        <v>0</v>
      </c>
    </row>
    <row r="35" spans="2:16" ht="15.75" x14ac:dyDescent="0.25">
      <c r="B35" s="22" t="s">
        <v>329</v>
      </c>
      <c r="C35" s="52"/>
      <c r="D35" s="53"/>
      <c r="E35" s="26">
        <v>25</v>
      </c>
      <c r="F35" s="33">
        <v>751</v>
      </c>
      <c r="G35" s="35">
        <v>1227.5</v>
      </c>
      <c r="H35" s="39">
        <f t="shared" si="2"/>
        <v>0</v>
      </c>
      <c r="I35" s="41"/>
      <c r="J35" s="31" t="s">
        <v>402</v>
      </c>
      <c r="K35" s="52"/>
      <c r="L35" s="53"/>
      <c r="M35" s="26">
        <v>25</v>
      </c>
      <c r="N35" s="28">
        <v>751</v>
      </c>
      <c r="O35" s="17">
        <v>1939.9999999999998</v>
      </c>
      <c r="P35" s="27">
        <f t="shared" si="0"/>
        <v>0</v>
      </c>
    </row>
    <row r="36" spans="2:16" ht="15.75" x14ac:dyDescent="0.25">
      <c r="B36" s="22" t="s">
        <v>330</v>
      </c>
      <c r="C36" s="52"/>
      <c r="D36" s="53"/>
      <c r="E36" s="26">
        <v>26</v>
      </c>
      <c r="F36" s="33">
        <v>781</v>
      </c>
      <c r="G36" s="35">
        <v>1276.6000000000001</v>
      </c>
      <c r="H36" s="39">
        <f t="shared" si="2"/>
        <v>0</v>
      </c>
      <c r="I36" s="41"/>
      <c r="J36" s="31" t="s">
        <v>403</v>
      </c>
      <c r="K36" s="52"/>
      <c r="L36" s="53"/>
      <c r="M36" s="26">
        <v>26</v>
      </c>
      <c r="N36" s="28">
        <v>781</v>
      </c>
      <c r="O36" s="17">
        <v>2017.6</v>
      </c>
      <c r="P36" s="27">
        <f t="shared" si="0"/>
        <v>0</v>
      </c>
    </row>
    <row r="37" spans="2:16" ht="15.75" x14ac:dyDescent="0.25">
      <c r="B37" s="22" t="s">
        <v>331</v>
      </c>
      <c r="C37" s="52"/>
      <c r="D37" s="53"/>
      <c r="E37" s="26">
        <v>27</v>
      </c>
      <c r="F37" s="33">
        <v>811</v>
      </c>
      <c r="G37" s="35">
        <v>1325.7</v>
      </c>
      <c r="H37" s="39">
        <f t="shared" si="2"/>
        <v>0</v>
      </c>
      <c r="I37" s="41"/>
      <c r="J37" s="31" t="s">
        <v>404</v>
      </c>
      <c r="K37" s="52"/>
      <c r="L37" s="53"/>
      <c r="M37" s="26">
        <v>27</v>
      </c>
      <c r="N37" s="28">
        <v>811</v>
      </c>
      <c r="O37" s="17">
        <v>2095.1999999999998</v>
      </c>
      <c r="P37" s="27">
        <f t="shared" si="0"/>
        <v>0</v>
      </c>
    </row>
    <row r="38" spans="2:16" ht="15.75" x14ac:dyDescent="0.25">
      <c r="B38" s="22" t="s">
        <v>332</v>
      </c>
      <c r="C38" s="52"/>
      <c r="D38" s="53"/>
      <c r="E38" s="26">
        <v>28</v>
      </c>
      <c r="F38" s="33">
        <v>841</v>
      </c>
      <c r="G38" s="35">
        <v>1374.8</v>
      </c>
      <c r="H38" s="39">
        <f t="shared" si="2"/>
        <v>0</v>
      </c>
      <c r="I38" s="41"/>
      <c r="J38" s="31" t="s">
        <v>405</v>
      </c>
      <c r="K38" s="52"/>
      <c r="L38" s="53"/>
      <c r="M38" s="26">
        <v>28</v>
      </c>
      <c r="N38" s="28">
        <v>841</v>
      </c>
      <c r="O38" s="17">
        <v>2172.7999999999997</v>
      </c>
      <c r="P38" s="27">
        <f t="shared" si="0"/>
        <v>0</v>
      </c>
    </row>
    <row r="39" spans="2:16" ht="15.75" x14ac:dyDescent="0.25">
      <c r="B39" s="22" t="s">
        <v>333</v>
      </c>
      <c r="C39" s="52"/>
      <c r="D39" s="53"/>
      <c r="E39" s="26">
        <v>29</v>
      </c>
      <c r="F39" s="33">
        <v>871</v>
      </c>
      <c r="G39" s="35">
        <v>1423.9</v>
      </c>
      <c r="H39" s="39">
        <f t="shared" si="2"/>
        <v>0</v>
      </c>
      <c r="I39" s="41"/>
      <c r="J39" s="31" t="s">
        <v>406</v>
      </c>
      <c r="K39" s="52"/>
      <c r="L39" s="53"/>
      <c r="M39" s="26">
        <v>29</v>
      </c>
      <c r="N39" s="28">
        <v>871</v>
      </c>
      <c r="O39" s="17">
        <v>2250.3999999999996</v>
      </c>
      <c r="P39" s="27">
        <f t="shared" si="0"/>
        <v>0</v>
      </c>
    </row>
    <row r="40" spans="2:16" ht="15.75" x14ac:dyDescent="0.25">
      <c r="B40" s="22" t="s">
        <v>334</v>
      </c>
      <c r="C40" s="52"/>
      <c r="D40" s="53"/>
      <c r="E40" s="26">
        <v>30</v>
      </c>
      <c r="F40" s="33">
        <v>901</v>
      </c>
      <c r="G40" s="35">
        <v>1473</v>
      </c>
      <c r="H40" s="39">
        <f t="shared" si="2"/>
        <v>0</v>
      </c>
      <c r="I40" s="41"/>
      <c r="J40" s="31" t="s">
        <v>407</v>
      </c>
      <c r="K40" s="52"/>
      <c r="L40" s="53"/>
      <c r="M40" s="26">
        <v>30</v>
      </c>
      <c r="N40" s="28">
        <v>901</v>
      </c>
      <c r="O40" s="17">
        <v>2328</v>
      </c>
      <c r="P40" s="27">
        <f t="shared" si="0"/>
        <v>0</v>
      </c>
    </row>
    <row r="41" spans="2:16" ht="15.75" x14ac:dyDescent="0.25">
      <c r="B41" s="22" t="s">
        <v>335</v>
      </c>
      <c r="C41" s="52"/>
      <c r="D41" s="53"/>
      <c r="E41" s="26">
        <v>31</v>
      </c>
      <c r="F41" s="33">
        <v>931</v>
      </c>
      <c r="G41" s="35">
        <v>1522.1000000000001</v>
      </c>
      <c r="H41" s="39">
        <f t="shared" si="2"/>
        <v>0</v>
      </c>
      <c r="I41" s="41"/>
      <c r="J41" s="31" t="s">
        <v>408</v>
      </c>
      <c r="K41" s="52"/>
      <c r="L41" s="53"/>
      <c r="M41" s="26">
        <v>31</v>
      </c>
      <c r="N41" s="28">
        <v>931</v>
      </c>
      <c r="O41" s="17">
        <v>2405.6</v>
      </c>
      <c r="P41" s="27">
        <f t="shared" si="0"/>
        <v>0</v>
      </c>
    </row>
    <row r="42" spans="2:16" ht="15.75" x14ac:dyDescent="0.25">
      <c r="B42" s="22" t="s">
        <v>336</v>
      </c>
      <c r="C42" s="52"/>
      <c r="D42" s="53"/>
      <c r="E42" s="26">
        <v>32</v>
      </c>
      <c r="F42" s="33">
        <v>961</v>
      </c>
      <c r="G42" s="35">
        <v>1571.2</v>
      </c>
      <c r="H42" s="39">
        <f t="shared" si="2"/>
        <v>0</v>
      </c>
      <c r="I42" s="41"/>
      <c r="J42" s="31" t="s">
        <v>409</v>
      </c>
      <c r="K42" s="52"/>
      <c r="L42" s="53"/>
      <c r="M42" s="26">
        <v>32</v>
      </c>
      <c r="N42" s="28">
        <v>961</v>
      </c>
      <c r="O42" s="17">
        <v>2483.1999999999998</v>
      </c>
      <c r="P42" s="27">
        <f t="shared" si="0"/>
        <v>0</v>
      </c>
    </row>
    <row r="43" spans="2:16" ht="15.75" x14ac:dyDescent="0.25">
      <c r="B43" s="22" t="s">
        <v>337</v>
      </c>
      <c r="C43" s="52"/>
      <c r="D43" s="53"/>
      <c r="E43" s="26">
        <v>33</v>
      </c>
      <c r="F43" s="33">
        <v>991</v>
      </c>
      <c r="G43" s="35">
        <v>1620.3</v>
      </c>
      <c r="H43" s="39">
        <f t="shared" si="2"/>
        <v>0</v>
      </c>
      <c r="I43" s="41"/>
      <c r="J43" s="31" t="s">
        <v>410</v>
      </c>
      <c r="K43" s="52"/>
      <c r="L43" s="53"/>
      <c r="M43" s="26">
        <v>33</v>
      </c>
      <c r="N43" s="28">
        <v>991</v>
      </c>
      <c r="O43" s="17">
        <v>2560.7999999999997</v>
      </c>
      <c r="P43" s="27">
        <f t="shared" si="0"/>
        <v>0</v>
      </c>
    </row>
    <row r="44" spans="2:16" ht="15.75" x14ac:dyDescent="0.25">
      <c r="B44" s="22" t="s">
        <v>338</v>
      </c>
      <c r="C44" s="52"/>
      <c r="D44" s="53"/>
      <c r="E44" s="26">
        <v>34</v>
      </c>
      <c r="F44" s="33">
        <v>1021</v>
      </c>
      <c r="G44" s="35">
        <v>1669.4</v>
      </c>
      <c r="H44" s="39">
        <f t="shared" si="2"/>
        <v>0</v>
      </c>
      <c r="I44" s="41"/>
      <c r="J44" s="31" t="s">
        <v>411</v>
      </c>
      <c r="K44" s="52"/>
      <c r="L44" s="53"/>
      <c r="M44" s="26">
        <v>34</v>
      </c>
      <c r="N44" s="28">
        <v>1021</v>
      </c>
      <c r="O44" s="17">
        <v>2638.3999999999996</v>
      </c>
      <c r="P44" s="27">
        <f t="shared" si="0"/>
        <v>0</v>
      </c>
    </row>
    <row r="45" spans="2:16" ht="15.75" x14ac:dyDescent="0.25">
      <c r="B45" s="22" t="s">
        <v>339</v>
      </c>
      <c r="C45" s="52"/>
      <c r="D45" s="53"/>
      <c r="E45" s="26">
        <v>35</v>
      </c>
      <c r="F45" s="33">
        <v>1051</v>
      </c>
      <c r="G45" s="35">
        <v>1718.5</v>
      </c>
      <c r="H45" s="39">
        <f t="shared" si="2"/>
        <v>0</v>
      </c>
      <c r="I45" s="41"/>
      <c r="J45" s="31" t="s">
        <v>412</v>
      </c>
      <c r="K45" s="52"/>
      <c r="L45" s="53"/>
      <c r="M45" s="26">
        <v>35</v>
      </c>
      <c r="N45" s="28">
        <v>1051</v>
      </c>
      <c r="O45" s="17">
        <v>2716</v>
      </c>
      <c r="P45" s="27">
        <f t="shared" si="0"/>
        <v>0</v>
      </c>
    </row>
    <row r="46" spans="2:16" ht="15.75" x14ac:dyDescent="0.25">
      <c r="B46" s="22" t="s">
        <v>340</v>
      </c>
      <c r="C46" s="52"/>
      <c r="D46" s="53"/>
      <c r="E46" s="26">
        <v>36</v>
      </c>
      <c r="F46" s="33">
        <v>1081</v>
      </c>
      <c r="G46" s="35">
        <v>1767.6000000000001</v>
      </c>
      <c r="H46" s="39">
        <f t="shared" si="2"/>
        <v>0</v>
      </c>
      <c r="I46" s="41"/>
      <c r="J46" s="31" t="s">
        <v>413</v>
      </c>
      <c r="K46" s="52"/>
      <c r="L46" s="53"/>
      <c r="M46" s="26">
        <v>36</v>
      </c>
      <c r="N46" s="28">
        <v>1081</v>
      </c>
      <c r="O46" s="17">
        <v>2793.6</v>
      </c>
      <c r="P46" s="27">
        <f t="shared" si="0"/>
        <v>0</v>
      </c>
    </row>
    <row r="47" spans="2:16" ht="15.75" x14ac:dyDescent="0.25">
      <c r="B47" s="22" t="s">
        <v>341</v>
      </c>
      <c r="C47" s="52"/>
      <c r="D47" s="53"/>
      <c r="E47" s="26">
        <v>37</v>
      </c>
      <c r="F47" s="33">
        <v>1111</v>
      </c>
      <c r="G47" s="35">
        <v>1816.7</v>
      </c>
      <c r="H47" s="39">
        <f t="shared" si="2"/>
        <v>0</v>
      </c>
      <c r="I47" s="41"/>
      <c r="J47" s="31" t="s">
        <v>414</v>
      </c>
      <c r="K47" s="52"/>
      <c r="L47" s="53"/>
      <c r="M47" s="26">
        <v>37</v>
      </c>
      <c r="N47" s="28">
        <v>1111</v>
      </c>
      <c r="O47" s="17">
        <v>2871.2</v>
      </c>
      <c r="P47" s="27">
        <f t="shared" si="0"/>
        <v>0</v>
      </c>
    </row>
    <row r="48" spans="2:16" ht="15.75" x14ac:dyDescent="0.25">
      <c r="B48" s="22" t="s">
        <v>342</v>
      </c>
      <c r="C48" s="52"/>
      <c r="D48" s="53"/>
      <c r="E48" s="26">
        <v>38</v>
      </c>
      <c r="F48" s="33">
        <v>1141</v>
      </c>
      <c r="G48" s="35">
        <v>1865.8</v>
      </c>
      <c r="H48" s="39">
        <f t="shared" si="2"/>
        <v>0</v>
      </c>
      <c r="I48" s="41"/>
      <c r="J48" s="31" t="s">
        <v>415</v>
      </c>
      <c r="K48" s="52"/>
      <c r="L48" s="53"/>
      <c r="M48" s="26">
        <v>38</v>
      </c>
      <c r="N48" s="28">
        <v>1141</v>
      </c>
      <c r="O48" s="17">
        <v>2948.7999999999997</v>
      </c>
      <c r="P48" s="27">
        <f t="shared" si="0"/>
        <v>0</v>
      </c>
    </row>
    <row r="49" spans="2:16" ht="15.75" x14ac:dyDescent="0.25">
      <c r="B49" s="22" t="s">
        <v>343</v>
      </c>
      <c r="C49" s="52"/>
      <c r="D49" s="53"/>
      <c r="E49" s="26">
        <v>39</v>
      </c>
      <c r="F49" s="33">
        <v>1171</v>
      </c>
      <c r="G49" s="35">
        <v>1914.9</v>
      </c>
      <c r="H49" s="39">
        <f t="shared" si="2"/>
        <v>0</v>
      </c>
      <c r="I49" s="41"/>
      <c r="J49" s="31" t="s">
        <v>416</v>
      </c>
      <c r="K49" s="52"/>
      <c r="L49" s="53"/>
      <c r="M49" s="26">
        <v>39</v>
      </c>
      <c r="N49" s="28">
        <v>1171</v>
      </c>
      <c r="O49" s="17">
        <v>3026.3999999999996</v>
      </c>
      <c r="P49" s="27">
        <f t="shared" si="0"/>
        <v>0</v>
      </c>
    </row>
    <row r="50" spans="2:16" ht="15.75" x14ac:dyDescent="0.25">
      <c r="B50" s="22" t="s">
        <v>344</v>
      </c>
      <c r="C50" s="52"/>
      <c r="D50" s="53"/>
      <c r="E50" s="26">
        <v>40</v>
      </c>
      <c r="F50" s="33">
        <v>1201</v>
      </c>
      <c r="G50" s="35">
        <v>1964</v>
      </c>
      <c r="H50" s="39">
        <f t="shared" si="2"/>
        <v>0</v>
      </c>
      <c r="I50" s="41"/>
      <c r="J50" s="31" t="s">
        <v>417</v>
      </c>
      <c r="K50" s="52"/>
      <c r="L50" s="53"/>
      <c r="M50" s="26">
        <v>40</v>
      </c>
      <c r="N50" s="28">
        <v>1201</v>
      </c>
      <c r="O50" s="17">
        <v>3104</v>
      </c>
      <c r="P50" s="27">
        <f t="shared" si="0"/>
        <v>0</v>
      </c>
    </row>
    <row r="51" spans="2:16" ht="15.75" x14ac:dyDescent="0.25">
      <c r="B51" s="22" t="s">
        <v>345</v>
      </c>
      <c r="C51" s="52"/>
      <c r="D51" s="53"/>
      <c r="E51" s="26">
        <v>41</v>
      </c>
      <c r="F51" s="33">
        <v>1231</v>
      </c>
      <c r="G51" s="35">
        <v>2013.1000000000001</v>
      </c>
      <c r="H51" s="39">
        <f t="shared" si="2"/>
        <v>0</v>
      </c>
      <c r="I51" s="41"/>
      <c r="J51" s="31" t="s">
        <v>418</v>
      </c>
      <c r="K51" s="52"/>
      <c r="L51" s="53"/>
      <c r="M51" s="26">
        <v>41</v>
      </c>
      <c r="N51" s="28">
        <v>1231</v>
      </c>
      <c r="O51" s="17">
        <v>3181.6</v>
      </c>
      <c r="P51" s="27">
        <f t="shared" si="0"/>
        <v>0</v>
      </c>
    </row>
    <row r="52" spans="2:16" ht="15.75" x14ac:dyDescent="0.25">
      <c r="B52" s="22" t="s">
        <v>346</v>
      </c>
      <c r="C52" s="52"/>
      <c r="D52" s="53"/>
      <c r="E52" s="26">
        <v>42</v>
      </c>
      <c r="F52" s="33">
        <v>1261</v>
      </c>
      <c r="G52" s="35">
        <v>2062.2000000000003</v>
      </c>
      <c r="H52" s="39">
        <f t="shared" si="2"/>
        <v>0</v>
      </c>
      <c r="I52" s="41"/>
      <c r="J52" s="31" t="s">
        <v>419</v>
      </c>
      <c r="K52" s="52"/>
      <c r="L52" s="53"/>
      <c r="M52" s="26">
        <v>42</v>
      </c>
      <c r="N52" s="28">
        <v>1261</v>
      </c>
      <c r="O52" s="17">
        <v>3259.2</v>
      </c>
      <c r="P52" s="27">
        <f t="shared" si="0"/>
        <v>0</v>
      </c>
    </row>
    <row r="53" spans="2:16" ht="15.75" x14ac:dyDescent="0.25">
      <c r="B53" s="22" t="s">
        <v>347</v>
      </c>
      <c r="C53" s="52"/>
      <c r="D53" s="53"/>
      <c r="E53" s="26">
        <v>43</v>
      </c>
      <c r="F53" s="33">
        <v>1291</v>
      </c>
      <c r="G53" s="35">
        <v>2111.3000000000002</v>
      </c>
      <c r="H53" s="39">
        <f t="shared" si="2"/>
        <v>0</v>
      </c>
      <c r="I53" s="41"/>
      <c r="J53" s="31" t="s">
        <v>420</v>
      </c>
      <c r="K53" s="52"/>
      <c r="L53" s="53"/>
      <c r="M53" s="26">
        <v>43</v>
      </c>
      <c r="N53" s="28">
        <v>1291</v>
      </c>
      <c r="O53" s="17">
        <v>3336.7999999999997</v>
      </c>
      <c r="P53" s="27">
        <f t="shared" si="0"/>
        <v>0</v>
      </c>
    </row>
    <row r="54" spans="2:16" ht="15.75" x14ac:dyDescent="0.25">
      <c r="B54" s="22" t="s">
        <v>348</v>
      </c>
      <c r="C54" s="52"/>
      <c r="D54" s="53"/>
      <c r="E54" s="26">
        <v>44</v>
      </c>
      <c r="F54" s="33">
        <v>1321</v>
      </c>
      <c r="G54" s="35">
        <v>2160.4</v>
      </c>
      <c r="H54" s="39">
        <f t="shared" si="2"/>
        <v>0</v>
      </c>
      <c r="I54" s="41"/>
      <c r="J54" s="31" t="s">
        <v>421</v>
      </c>
      <c r="K54" s="52"/>
      <c r="L54" s="53"/>
      <c r="M54" s="26">
        <v>44</v>
      </c>
      <c r="N54" s="28">
        <v>1321</v>
      </c>
      <c r="O54" s="17">
        <v>3414.3999999999996</v>
      </c>
      <c r="P54" s="27">
        <f t="shared" si="0"/>
        <v>0</v>
      </c>
    </row>
    <row r="55" spans="2:16" ht="15.75" x14ac:dyDescent="0.25">
      <c r="B55" s="22" t="s">
        <v>349</v>
      </c>
      <c r="C55" s="52"/>
      <c r="D55" s="53"/>
      <c r="E55" s="26">
        <v>45</v>
      </c>
      <c r="F55" s="33">
        <v>1351</v>
      </c>
      <c r="G55" s="35">
        <v>2209.5</v>
      </c>
      <c r="H55" s="39">
        <f t="shared" si="2"/>
        <v>0</v>
      </c>
      <c r="I55" s="41"/>
      <c r="J55" s="31" t="s">
        <v>422</v>
      </c>
      <c r="K55" s="52"/>
      <c r="L55" s="53"/>
      <c r="M55" s="26">
        <v>45</v>
      </c>
      <c r="N55" s="28">
        <v>1351</v>
      </c>
      <c r="O55" s="17">
        <v>3491.9999999999995</v>
      </c>
      <c r="P55" s="27">
        <f t="shared" si="0"/>
        <v>0</v>
      </c>
    </row>
    <row r="56" spans="2:16" ht="15.75" x14ac:dyDescent="0.25">
      <c r="B56" s="22" t="s">
        <v>350</v>
      </c>
      <c r="C56" s="52"/>
      <c r="D56" s="53"/>
      <c r="E56" s="26">
        <v>46</v>
      </c>
      <c r="F56" s="33">
        <v>1381</v>
      </c>
      <c r="G56" s="35">
        <v>2258.6</v>
      </c>
      <c r="H56" s="39">
        <f t="shared" si="2"/>
        <v>0</v>
      </c>
      <c r="I56" s="41"/>
      <c r="J56" s="31" t="s">
        <v>423</v>
      </c>
      <c r="K56" s="52"/>
      <c r="L56" s="53"/>
      <c r="M56" s="26">
        <v>46</v>
      </c>
      <c r="N56" s="28">
        <v>1381</v>
      </c>
      <c r="O56" s="17">
        <v>3569.6</v>
      </c>
      <c r="P56" s="27">
        <f t="shared" si="0"/>
        <v>0</v>
      </c>
    </row>
    <row r="57" spans="2:16" ht="15.75" x14ac:dyDescent="0.25">
      <c r="B57" s="22" t="s">
        <v>351</v>
      </c>
      <c r="C57" s="52"/>
      <c r="D57" s="53"/>
      <c r="E57" s="26">
        <v>47</v>
      </c>
      <c r="F57" s="33">
        <v>1411</v>
      </c>
      <c r="G57" s="35">
        <v>2307.7000000000003</v>
      </c>
      <c r="H57" s="39">
        <f t="shared" si="2"/>
        <v>0</v>
      </c>
      <c r="I57" s="41"/>
      <c r="J57" s="31" t="s">
        <v>424</v>
      </c>
      <c r="K57" s="52"/>
      <c r="L57" s="53"/>
      <c r="M57" s="26">
        <v>47</v>
      </c>
      <c r="N57" s="28">
        <v>1411</v>
      </c>
      <c r="O57" s="17">
        <v>3647.2</v>
      </c>
      <c r="P57" s="27">
        <f t="shared" si="0"/>
        <v>0</v>
      </c>
    </row>
    <row r="58" spans="2:16" ht="15.75" x14ac:dyDescent="0.25">
      <c r="B58" s="22" t="s">
        <v>352</v>
      </c>
      <c r="C58" s="52"/>
      <c r="D58" s="53"/>
      <c r="E58" s="26">
        <v>48</v>
      </c>
      <c r="F58" s="33">
        <v>1441</v>
      </c>
      <c r="G58" s="35">
        <v>2356.8000000000002</v>
      </c>
      <c r="H58" s="39">
        <f t="shared" si="2"/>
        <v>0</v>
      </c>
      <c r="I58" s="41"/>
      <c r="J58" s="31" t="s">
        <v>425</v>
      </c>
      <c r="K58" s="52"/>
      <c r="L58" s="53"/>
      <c r="M58" s="26">
        <v>48</v>
      </c>
      <c r="N58" s="28">
        <v>1441</v>
      </c>
      <c r="O58" s="17">
        <v>3724.7999999999997</v>
      </c>
      <c r="P58" s="27">
        <f t="shared" si="0"/>
        <v>0</v>
      </c>
    </row>
    <row r="59" spans="2:16" ht="15.75" x14ac:dyDescent="0.25">
      <c r="B59" s="22" t="s">
        <v>353</v>
      </c>
      <c r="C59" s="52"/>
      <c r="D59" s="53"/>
      <c r="E59" s="26">
        <v>49</v>
      </c>
      <c r="F59" s="33">
        <v>1471</v>
      </c>
      <c r="G59" s="35">
        <v>2405.9</v>
      </c>
      <c r="H59" s="39">
        <f t="shared" si="2"/>
        <v>0</v>
      </c>
      <c r="I59" s="41"/>
      <c r="J59" s="31" t="s">
        <v>426</v>
      </c>
      <c r="K59" s="52"/>
      <c r="L59" s="53"/>
      <c r="M59" s="26">
        <v>49</v>
      </c>
      <c r="N59" s="28">
        <v>1471</v>
      </c>
      <c r="O59" s="17">
        <v>3802.3999999999996</v>
      </c>
      <c r="P59" s="27">
        <f t="shared" si="0"/>
        <v>0</v>
      </c>
    </row>
    <row r="60" spans="2:16" ht="15.75" x14ac:dyDescent="0.25">
      <c r="B60" s="22" t="s">
        <v>354</v>
      </c>
      <c r="C60" s="52"/>
      <c r="D60" s="53"/>
      <c r="E60" s="26">
        <v>50</v>
      </c>
      <c r="F60" s="33">
        <v>1501</v>
      </c>
      <c r="G60" s="35">
        <v>2455</v>
      </c>
      <c r="H60" s="39">
        <f t="shared" si="2"/>
        <v>0</v>
      </c>
      <c r="I60" s="41"/>
      <c r="J60" s="31" t="s">
        <v>427</v>
      </c>
      <c r="K60" s="52"/>
      <c r="L60" s="53"/>
      <c r="M60" s="26">
        <v>50</v>
      </c>
      <c r="N60" s="28">
        <v>1501</v>
      </c>
      <c r="O60" s="17">
        <v>3879.9999999999995</v>
      </c>
      <c r="P60" s="27">
        <f t="shared" si="0"/>
        <v>0</v>
      </c>
    </row>
    <row r="61" spans="2:16" ht="15.75" x14ac:dyDescent="0.25">
      <c r="B61" s="22" t="s">
        <v>355</v>
      </c>
      <c r="C61" s="52"/>
      <c r="D61" s="53"/>
      <c r="E61" s="26">
        <v>51</v>
      </c>
      <c r="F61" s="34">
        <v>1531</v>
      </c>
      <c r="G61" s="35">
        <v>2504.1</v>
      </c>
      <c r="H61" s="39">
        <f t="shared" si="2"/>
        <v>0</v>
      </c>
      <c r="I61" s="41"/>
      <c r="J61" s="31" t="s">
        <v>428</v>
      </c>
      <c r="K61" s="52"/>
      <c r="L61" s="53"/>
      <c r="M61" s="26">
        <v>51</v>
      </c>
      <c r="N61" s="28">
        <v>1531</v>
      </c>
      <c r="O61" s="17">
        <v>3957.6</v>
      </c>
      <c r="P61" s="27">
        <f t="shared" si="0"/>
        <v>0</v>
      </c>
    </row>
    <row r="62" spans="2:16" ht="15.75" x14ac:dyDescent="0.25">
      <c r="B62" s="22" t="s">
        <v>356</v>
      </c>
      <c r="C62" s="52"/>
      <c r="D62" s="53"/>
      <c r="E62" s="26">
        <v>52</v>
      </c>
      <c r="F62" s="34">
        <v>1561</v>
      </c>
      <c r="G62" s="35">
        <v>2553.2000000000003</v>
      </c>
      <c r="H62" s="39">
        <f t="shared" si="2"/>
        <v>0</v>
      </c>
      <c r="I62" s="41"/>
      <c r="J62" s="31" t="s">
        <v>429</v>
      </c>
      <c r="K62" s="52"/>
      <c r="L62" s="53"/>
      <c r="M62" s="26">
        <v>52</v>
      </c>
      <c r="N62" s="25">
        <v>1561</v>
      </c>
      <c r="O62" s="37">
        <v>4035.2</v>
      </c>
      <c r="P62" s="27">
        <f t="shared" si="0"/>
        <v>0</v>
      </c>
    </row>
    <row r="63" spans="2:16" ht="15.75" x14ac:dyDescent="0.25">
      <c r="B63" s="22" t="s">
        <v>357</v>
      </c>
      <c r="C63" s="52"/>
      <c r="D63" s="53"/>
      <c r="E63" s="26">
        <v>53</v>
      </c>
      <c r="F63" s="34">
        <v>1591</v>
      </c>
      <c r="G63" s="35">
        <v>2602.3000000000002</v>
      </c>
      <c r="H63" s="39">
        <f t="shared" si="2"/>
        <v>0</v>
      </c>
      <c r="I63" s="41"/>
      <c r="J63" s="31" t="s">
        <v>430</v>
      </c>
      <c r="K63" s="52"/>
      <c r="L63" s="53"/>
      <c r="M63" s="26">
        <v>53</v>
      </c>
      <c r="N63" s="25">
        <v>1591</v>
      </c>
      <c r="O63" s="37">
        <v>4112.7999999999993</v>
      </c>
      <c r="P63" s="27">
        <f t="shared" si="0"/>
        <v>0</v>
      </c>
    </row>
    <row r="64" spans="2:16" ht="15.75" x14ac:dyDescent="0.25">
      <c r="B64" s="22" t="s">
        <v>358</v>
      </c>
      <c r="C64" s="52"/>
      <c r="D64" s="53"/>
      <c r="E64" s="26">
        <v>54</v>
      </c>
      <c r="F64" s="34">
        <v>1621</v>
      </c>
      <c r="G64" s="35">
        <v>2651.4</v>
      </c>
      <c r="H64" s="39">
        <f t="shared" si="2"/>
        <v>0</v>
      </c>
      <c r="I64" s="41"/>
      <c r="J64" s="31" t="s">
        <v>431</v>
      </c>
      <c r="K64" s="52"/>
      <c r="L64" s="53"/>
      <c r="M64" s="26">
        <v>54</v>
      </c>
      <c r="N64" s="25">
        <v>1621</v>
      </c>
      <c r="O64" s="37">
        <v>4190.3999999999996</v>
      </c>
      <c r="P64" s="27">
        <f t="shared" si="0"/>
        <v>0</v>
      </c>
    </row>
    <row r="65" spans="2:16" ht="15.75" x14ac:dyDescent="0.25">
      <c r="B65" s="22" t="s">
        <v>359</v>
      </c>
      <c r="C65" s="52"/>
      <c r="D65" s="53"/>
      <c r="E65" s="26">
        <v>55</v>
      </c>
      <c r="F65" s="34">
        <v>1651</v>
      </c>
      <c r="G65" s="35">
        <v>2700.5</v>
      </c>
      <c r="H65" s="39">
        <f t="shared" si="2"/>
        <v>0</v>
      </c>
      <c r="I65" s="41"/>
      <c r="J65" s="31" t="s">
        <v>432</v>
      </c>
      <c r="K65" s="52"/>
      <c r="L65" s="53"/>
      <c r="M65" s="26">
        <v>55</v>
      </c>
      <c r="N65" s="25">
        <v>1651</v>
      </c>
      <c r="O65" s="37">
        <v>4268</v>
      </c>
      <c r="P65" s="27">
        <f t="shared" si="0"/>
        <v>0</v>
      </c>
    </row>
    <row r="66" spans="2:16" ht="15.75" x14ac:dyDescent="0.25">
      <c r="B66" s="22" t="s">
        <v>360</v>
      </c>
      <c r="C66" s="52"/>
      <c r="D66" s="53"/>
      <c r="E66" s="26">
        <v>56</v>
      </c>
      <c r="F66" s="34">
        <v>1681</v>
      </c>
      <c r="G66" s="35">
        <v>2749.6</v>
      </c>
      <c r="H66" s="39">
        <f t="shared" si="2"/>
        <v>0</v>
      </c>
      <c r="I66" s="41"/>
      <c r="J66" s="31" t="s">
        <v>433</v>
      </c>
      <c r="K66" s="52"/>
      <c r="L66" s="53"/>
      <c r="M66" s="26">
        <v>56</v>
      </c>
      <c r="N66" s="25">
        <v>1681</v>
      </c>
      <c r="O66" s="37">
        <v>4345.5999999999995</v>
      </c>
      <c r="P66" s="27">
        <f t="shared" si="0"/>
        <v>0</v>
      </c>
    </row>
    <row r="67" spans="2:16" ht="15.75" x14ac:dyDescent="0.25">
      <c r="B67" s="22" t="s">
        <v>361</v>
      </c>
      <c r="C67" s="52"/>
      <c r="D67" s="53"/>
      <c r="E67" s="26">
        <v>57</v>
      </c>
      <c r="F67" s="34">
        <v>1711</v>
      </c>
      <c r="G67" s="35">
        <v>2798.7000000000003</v>
      </c>
      <c r="H67" s="39">
        <f t="shared" si="2"/>
        <v>0</v>
      </c>
      <c r="I67" s="41"/>
      <c r="J67" s="31" t="s">
        <v>434</v>
      </c>
      <c r="K67" s="52"/>
      <c r="L67" s="53"/>
      <c r="M67" s="26">
        <v>57</v>
      </c>
      <c r="N67" s="25">
        <v>1711</v>
      </c>
      <c r="O67" s="37">
        <v>4423.2</v>
      </c>
      <c r="P67" s="27">
        <f t="shared" si="0"/>
        <v>0</v>
      </c>
    </row>
    <row r="68" spans="2:16" ht="15.75" x14ac:dyDescent="0.25">
      <c r="B68" s="22" t="s">
        <v>362</v>
      </c>
      <c r="C68" s="52"/>
      <c r="D68" s="53"/>
      <c r="E68" s="26">
        <v>58</v>
      </c>
      <c r="F68" s="34">
        <v>1741</v>
      </c>
      <c r="G68" s="35">
        <v>2847.8</v>
      </c>
      <c r="H68" s="39">
        <f t="shared" si="2"/>
        <v>0</v>
      </c>
      <c r="I68" s="41"/>
      <c r="J68" s="31" t="s">
        <v>435</v>
      </c>
      <c r="K68" s="52"/>
      <c r="L68" s="53"/>
      <c r="M68" s="26">
        <v>58</v>
      </c>
      <c r="N68" s="25">
        <v>1741</v>
      </c>
      <c r="O68" s="37">
        <v>4500.7999999999993</v>
      </c>
      <c r="P68" s="27">
        <f t="shared" si="0"/>
        <v>0</v>
      </c>
    </row>
    <row r="69" spans="2:16" ht="15.75" x14ac:dyDescent="0.25">
      <c r="B69" s="22" t="s">
        <v>363</v>
      </c>
      <c r="C69" s="52"/>
      <c r="D69" s="53"/>
      <c r="E69" s="26">
        <v>59</v>
      </c>
      <c r="F69" s="34">
        <v>1771</v>
      </c>
      <c r="G69" s="35">
        <v>2896.9</v>
      </c>
      <c r="H69" s="39">
        <f t="shared" si="2"/>
        <v>0</v>
      </c>
      <c r="I69" s="41"/>
      <c r="J69" s="31" t="s">
        <v>436</v>
      </c>
      <c r="K69" s="52"/>
      <c r="L69" s="53"/>
      <c r="M69" s="26">
        <v>59</v>
      </c>
      <c r="N69" s="25">
        <v>1771</v>
      </c>
      <c r="O69" s="37">
        <v>4578.3999999999996</v>
      </c>
      <c r="P69" s="27">
        <f t="shared" si="0"/>
        <v>0</v>
      </c>
    </row>
    <row r="70" spans="2:16" ht="15.75" x14ac:dyDescent="0.25">
      <c r="B70" s="22" t="s">
        <v>364</v>
      </c>
      <c r="C70" s="52"/>
      <c r="D70" s="53"/>
      <c r="E70" s="26">
        <v>60</v>
      </c>
      <c r="F70" s="34">
        <v>1801</v>
      </c>
      <c r="G70" s="35">
        <v>2946</v>
      </c>
      <c r="H70" s="39">
        <f t="shared" si="2"/>
        <v>0</v>
      </c>
      <c r="I70" s="41"/>
      <c r="J70" s="31" t="s">
        <v>437</v>
      </c>
      <c r="K70" s="52"/>
      <c r="L70" s="53"/>
      <c r="M70" s="26">
        <v>60</v>
      </c>
      <c r="N70" s="25">
        <v>1801</v>
      </c>
      <c r="O70" s="37">
        <v>4656</v>
      </c>
      <c r="P70" s="27">
        <f t="shared" si="0"/>
        <v>0</v>
      </c>
    </row>
    <row r="71" spans="2:16" ht="15.75" x14ac:dyDescent="0.25">
      <c r="B71" s="22" t="s">
        <v>365</v>
      </c>
      <c r="C71" s="52"/>
      <c r="D71" s="53"/>
      <c r="E71" s="26">
        <v>61</v>
      </c>
      <c r="F71" s="34">
        <v>1831</v>
      </c>
      <c r="G71" s="35">
        <v>2995.1</v>
      </c>
      <c r="H71" s="39">
        <f t="shared" si="2"/>
        <v>0</v>
      </c>
      <c r="I71" s="41"/>
      <c r="J71" s="31" t="s">
        <v>438</v>
      </c>
      <c r="K71" s="52"/>
      <c r="L71" s="53"/>
      <c r="M71" s="26">
        <v>61</v>
      </c>
      <c r="N71" s="25">
        <v>1831</v>
      </c>
      <c r="O71" s="37">
        <v>4733.5999999999995</v>
      </c>
      <c r="P71" s="27">
        <f t="shared" si="0"/>
        <v>0</v>
      </c>
    </row>
    <row r="72" spans="2:16" ht="15.75" x14ac:dyDescent="0.25">
      <c r="B72" s="22" t="s">
        <v>366</v>
      </c>
      <c r="C72" s="52"/>
      <c r="D72" s="53"/>
      <c r="E72" s="26">
        <v>62</v>
      </c>
      <c r="F72" s="34">
        <v>1861</v>
      </c>
      <c r="G72" s="35">
        <v>3044.2000000000003</v>
      </c>
      <c r="H72" s="39">
        <f t="shared" si="2"/>
        <v>0</v>
      </c>
      <c r="I72" s="41"/>
      <c r="J72" s="31" t="s">
        <v>439</v>
      </c>
      <c r="K72" s="52"/>
      <c r="L72" s="53"/>
      <c r="M72" s="26">
        <v>62</v>
      </c>
      <c r="N72" s="25">
        <v>1861</v>
      </c>
      <c r="O72" s="37">
        <v>4811.2</v>
      </c>
      <c r="P72" s="27">
        <f t="shared" si="0"/>
        <v>0</v>
      </c>
    </row>
    <row r="73" spans="2:16" ht="15.75" x14ac:dyDescent="0.25">
      <c r="B73" s="22" t="s">
        <v>367</v>
      </c>
      <c r="C73" s="52"/>
      <c r="D73" s="53"/>
      <c r="E73" s="26">
        <v>63</v>
      </c>
      <c r="F73" s="34">
        <v>1891</v>
      </c>
      <c r="G73" s="35">
        <v>3093.3</v>
      </c>
      <c r="H73" s="39">
        <f t="shared" si="2"/>
        <v>0</v>
      </c>
      <c r="I73" s="41"/>
      <c r="J73" s="31" t="s">
        <v>440</v>
      </c>
      <c r="K73" s="52"/>
      <c r="L73" s="53"/>
      <c r="M73" s="26">
        <v>63</v>
      </c>
      <c r="N73" s="25">
        <v>1891</v>
      </c>
      <c r="O73" s="37">
        <v>4888.7999999999993</v>
      </c>
      <c r="P73" s="27">
        <f t="shared" si="0"/>
        <v>0</v>
      </c>
    </row>
    <row r="74" spans="2:16" ht="15.75" x14ac:dyDescent="0.25">
      <c r="B74" s="22" t="s">
        <v>368</v>
      </c>
      <c r="C74" s="52"/>
      <c r="D74" s="53"/>
      <c r="E74" s="26">
        <v>64</v>
      </c>
      <c r="F74" s="34">
        <v>1921</v>
      </c>
      <c r="G74" s="35">
        <v>3142.4</v>
      </c>
      <c r="H74" s="39">
        <f t="shared" si="2"/>
        <v>0</v>
      </c>
      <c r="I74" s="41"/>
      <c r="J74" s="31" t="s">
        <v>441</v>
      </c>
      <c r="K74" s="52"/>
      <c r="L74" s="53"/>
      <c r="M74" s="26">
        <v>64</v>
      </c>
      <c r="N74" s="25">
        <v>1921</v>
      </c>
      <c r="O74" s="37">
        <v>4966.3999999999996</v>
      </c>
      <c r="P74" s="27">
        <f t="shared" si="0"/>
        <v>0</v>
      </c>
    </row>
    <row r="75" spans="2:16" ht="15.75" x14ac:dyDescent="0.25">
      <c r="B75" s="22" t="s">
        <v>369</v>
      </c>
      <c r="C75" s="52"/>
      <c r="D75" s="53"/>
      <c r="E75" s="26">
        <v>65</v>
      </c>
      <c r="F75" s="34">
        <v>1951</v>
      </c>
      <c r="G75" s="35">
        <v>3191.5</v>
      </c>
      <c r="H75" s="39">
        <f t="shared" si="2"/>
        <v>0</v>
      </c>
      <c r="I75" s="41"/>
      <c r="J75" s="31" t="s">
        <v>442</v>
      </c>
      <c r="K75" s="52"/>
      <c r="L75" s="53"/>
      <c r="M75" s="26">
        <v>65</v>
      </c>
      <c r="N75" s="25">
        <v>1951</v>
      </c>
      <c r="O75" s="37">
        <v>5044</v>
      </c>
      <c r="P75" s="27">
        <f>O75*POWER((($F$4+$F$6)/2-$F$8)/70,1.28)</f>
        <v>0</v>
      </c>
    </row>
    <row r="76" spans="2:16" x14ac:dyDescent="0.25">
      <c r="B76" s="22" t="s">
        <v>370</v>
      </c>
      <c r="C76" s="52"/>
      <c r="D76" s="53"/>
      <c r="E76" s="26">
        <v>66</v>
      </c>
      <c r="F76" s="25">
        <v>1981</v>
      </c>
      <c r="G76" s="37">
        <v>3240.6</v>
      </c>
      <c r="H76" s="39">
        <f t="shared" si="2"/>
        <v>0</v>
      </c>
      <c r="I76" s="41"/>
      <c r="J76" s="41"/>
      <c r="K76" s="41"/>
      <c r="L76" s="41"/>
      <c r="M76" s="41"/>
      <c r="N76" s="41"/>
      <c r="O76" s="41"/>
    </row>
    <row r="77" spans="2:16" x14ac:dyDescent="0.25">
      <c r="B77" s="22" t="s">
        <v>371</v>
      </c>
      <c r="C77" s="52"/>
      <c r="D77" s="53"/>
      <c r="E77" s="26">
        <v>67</v>
      </c>
      <c r="F77" s="25">
        <v>2011</v>
      </c>
      <c r="G77" s="37">
        <v>3289.7000000000003</v>
      </c>
      <c r="H77" s="39">
        <f t="shared" si="2"/>
        <v>0</v>
      </c>
      <c r="I77" s="41"/>
      <c r="J77" s="41"/>
      <c r="K77" s="41"/>
      <c r="L77" s="41"/>
      <c r="M77" s="41"/>
      <c r="N77" s="41"/>
      <c r="O77" s="41"/>
    </row>
    <row r="78" spans="2:16" x14ac:dyDescent="0.25">
      <c r="B78" s="22" t="s">
        <v>372</v>
      </c>
      <c r="C78" s="52"/>
      <c r="D78" s="53"/>
      <c r="E78" s="26">
        <v>68</v>
      </c>
      <c r="F78" s="25">
        <v>2041</v>
      </c>
      <c r="G78" s="37">
        <v>3338.8</v>
      </c>
      <c r="H78" s="39">
        <f t="shared" si="2"/>
        <v>0</v>
      </c>
      <c r="I78" s="41"/>
      <c r="J78" s="41"/>
      <c r="K78" s="41"/>
      <c r="L78" s="41"/>
      <c r="M78" s="41"/>
      <c r="N78" s="41"/>
      <c r="O78" s="41"/>
    </row>
    <row r="79" spans="2:16" x14ac:dyDescent="0.25">
      <c r="B79" s="22" t="s">
        <v>373</v>
      </c>
      <c r="C79" s="52"/>
      <c r="D79" s="53"/>
      <c r="E79" s="26">
        <v>69</v>
      </c>
      <c r="F79" s="25">
        <v>2071</v>
      </c>
      <c r="G79" s="37">
        <v>3387.9</v>
      </c>
      <c r="H79" s="39">
        <f t="shared" si="2"/>
        <v>0</v>
      </c>
      <c r="I79" s="41"/>
      <c r="J79" s="41"/>
      <c r="K79" s="41"/>
      <c r="L79" s="41"/>
      <c r="M79" s="41"/>
      <c r="N79" s="41"/>
      <c r="O79" s="41"/>
    </row>
    <row r="80" spans="2:16" x14ac:dyDescent="0.25">
      <c r="B80" s="22" t="s">
        <v>374</v>
      </c>
      <c r="C80" s="52"/>
      <c r="D80" s="53"/>
      <c r="E80" s="26">
        <v>70</v>
      </c>
      <c r="F80" s="25">
        <v>2101</v>
      </c>
      <c r="G80" s="37">
        <v>3437</v>
      </c>
      <c r="H80" s="39">
        <f t="shared" si="2"/>
        <v>0</v>
      </c>
      <c r="I80" s="41"/>
      <c r="J80" s="41"/>
      <c r="K80" s="41"/>
      <c r="L80" s="41"/>
      <c r="M80" s="41"/>
      <c r="N80" s="41"/>
      <c r="O80" s="41"/>
    </row>
    <row r="81" spans="2:15" x14ac:dyDescent="0.25">
      <c r="B81" s="22" t="s">
        <v>375</v>
      </c>
      <c r="C81" s="52"/>
      <c r="D81" s="53"/>
      <c r="E81" s="26">
        <v>71</v>
      </c>
      <c r="F81" s="25">
        <v>2131</v>
      </c>
      <c r="G81" s="37">
        <v>3486.1</v>
      </c>
      <c r="H81" s="39">
        <f t="shared" si="2"/>
        <v>0</v>
      </c>
      <c r="I81" s="41"/>
      <c r="J81" s="41"/>
      <c r="K81" s="41"/>
      <c r="L81" s="41"/>
      <c r="M81" s="41"/>
      <c r="N81" s="41"/>
      <c r="O81" s="41"/>
    </row>
    <row r="82" spans="2:15" x14ac:dyDescent="0.25">
      <c r="B82" s="22" t="s">
        <v>376</v>
      </c>
      <c r="C82" s="52"/>
      <c r="D82" s="53"/>
      <c r="E82" s="26">
        <v>72</v>
      </c>
      <c r="F82" s="25">
        <v>2161</v>
      </c>
      <c r="G82" s="37">
        <v>3535.2000000000003</v>
      </c>
      <c r="H82" s="39">
        <f t="shared" si="2"/>
        <v>0</v>
      </c>
      <c r="I82" s="41"/>
      <c r="J82" s="41"/>
      <c r="K82" s="41"/>
      <c r="L82" s="41"/>
      <c r="M82" s="41"/>
      <c r="N82" s="41"/>
      <c r="O82" s="41"/>
    </row>
    <row r="83" spans="2:15" x14ac:dyDescent="0.25">
      <c r="B83" s="22" t="s">
        <v>377</v>
      </c>
      <c r="C83" s="52"/>
      <c r="D83" s="53"/>
      <c r="E83" s="26">
        <v>73</v>
      </c>
      <c r="F83" s="25">
        <v>2191</v>
      </c>
      <c r="G83" s="37">
        <v>3584.3</v>
      </c>
      <c r="H83" s="39">
        <f t="shared" ref="H83:H85" si="3">G83*POWER((($F$4+$F$6)/2-$F$8)/70,1.25)</f>
        <v>0</v>
      </c>
      <c r="I83" s="41"/>
      <c r="J83" s="41"/>
      <c r="K83" s="41"/>
      <c r="L83" s="41"/>
      <c r="M83" s="41"/>
      <c r="N83" s="41"/>
      <c r="O83" s="41"/>
    </row>
    <row r="84" spans="2:15" x14ac:dyDescent="0.25">
      <c r="B84" s="22" t="s">
        <v>378</v>
      </c>
      <c r="C84" s="52"/>
      <c r="D84" s="53"/>
      <c r="E84" s="26">
        <v>74</v>
      </c>
      <c r="F84" s="25">
        <v>2221</v>
      </c>
      <c r="G84" s="37">
        <v>3633.4</v>
      </c>
      <c r="H84" s="39">
        <f t="shared" si="3"/>
        <v>0</v>
      </c>
      <c r="I84" s="41"/>
      <c r="J84" s="41"/>
      <c r="K84" s="41"/>
      <c r="L84" s="41"/>
      <c r="M84" s="41"/>
      <c r="N84" s="41"/>
      <c r="O84" s="41"/>
    </row>
    <row r="85" spans="2:15" x14ac:dyDescent="0.25">
      <c r="B85" s="22" t="s">
        <v>379</v>
      </c>
      <c r="C85" s="52"/>
      <c r="D85" s="53"/>
      <c r="E85" s="26">
        <v>75</v>
      </c>
      <c r="F85" s="25">
        <v>2251</v>
      </c>
      <c r="G85" s="37">
        <v>3682.5</v>
      </c>
      <c r="H85" s="39">
        <f t="shared" si="3"/>
        <v>0</v>
      </c>
      <c r="I85" s="41"/>
      <c r="J85" s="41"/>
      <c r="K85" s="41"/>
      <c r="L85" s="41"/>
      <c r="M85" s="41"/>
      <c r="N85" s="41"/>
      <c r="O85" s="41"/>
    </row>
  </sheetData>
  <mergeCells count="20">
    <mergeCell ref="C14:C85"/>
    <mergeCell ref="D14:D85"/>
    <mergeCell ref="K14:K75"/>
    <mergeCell ref="L14:L7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2"/>
  <sheetViews>
    <sheetView topLeftCell="A13" workbookViewId="0">
      <selection activeCell="O42" sqref="O42"/>
    </sheetView>
  </sheetViews>
  <sheetFormatPr defaultRowHeight="15" x14ac:dyDescent="0.25"/>
  <cols>
    <col min="1" max="1" width="5.140625" customWidth="1"/>
    <col min="2" max="2" width="26.140625" customWidth="1"/>
    <col min="3" max="3" width="12.28515625" customWidth="1"/>
    <col min="4" max="4" width="9.85546875" customWidth="1"/>
    <col min="6" max="6" width="8.140625" customWidth="1"/>
    <col min="7" max="7" width="18.42578125" customWidth="1"/>
    <col min="8" max="8" width="17.85546875" customWidth="1"/>
    <col min="9" max="9" width="10.42578125" customWidth="1"/>
    <col min="10" max="10" width="26.28515625" customWidth="1"/>
    <col min="11" max="11" width="12.42578125" customWidth="1"/>
    <col min="12" max="12" width="9.85546875" customWidth="1"/>
    <col min="14" max="14" width="8.140625" customWidth="1"/>
    <col min="15" max="15" width="19.42578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443</v>
      </c>
      <c r="C11" s="49"/>
      <c r="D11" s="49"/>
      <c r="E11" s="49"/>
      <c r="F11" s="49"/>
      <c r="G11" s="49"/>
      <c r="H11" s="49"/>
      <c r="J11" s="48" t="s">
        <v>473</v>
      </c>
      <c r="K11" s="49"/>
      <c r="L11" s="49"/>
      <c r="M11" s="49"/>
      <c r="N11" s="49"/>
      <c r="O11" s="49"/>
      <c r="P11" s="49"/>
    </row>
    <row r="12" spans="2:16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6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444</v>
      </c>
      <c r="C14" s="52">
        <v>1000</v>
      </c>
      <c r="D14" s="53">
        <v>50</v>
      </c>
      <c r="E14" s="26">
        <v>4</v>
      </c>
      <c r="F14" s="19">
        <v>121</v>
      </c>
      <c r="G14" s="23">
        <v>251.6</v>
      </c>
      <c r="H14" s="27">
        <f>G14*POWER((($F$4+$F$6)/2-$F$8)/70,1.26)</f>
        <v>0</v>
      </c>
      <c r="I14" s="24"/>
      <c r="J14" s="22" t="s">
        <v>474</v>
      </c>
      <c r="K14" s="52">
        <v>1000</v>
      </c>
      <c r="L14" s="53">
        <v>68</v>
      </c>
      <c r="M14" s="26">
        <v>4</v>
      </c>
      <c r="N14" s="29">
        <v>121</v>
      </c>
      <c r="O14" s="21">
        <v>399.2</v>
      </c>
      <c r="P14" s="27">
        <f>O14*POWER((($F$4+$F$6)/2-$F$8)/70,1.29)</f>
        <v>0</v>
      </c>
    </row>
    <row r="15" spans="2:16" x14ac:dyDescent="0.25">
      <c r="B15" s="22" t="s">
        <v>445</v>
      </c>
      <c r="C15" s="52"/>
      <c r="D15" s="53"/>
      <c r="E15" s="26">
        <v>5</v>
      </c>
      <c r="F15" s="19">
        <v>151</v>
      </c>
      <c r="G15" s="23">
        <v>314.5</v>
      </c>
      <c r="H15" s="27">
        <f t="shared" ref="H15:H42" si="0">G15*POWER((($F$4+$F$6)/2-$F$8)/70,1.26)</f>
        <v>0</v>
      </c>
      <c r="I15" s="24"/>
      <c r="J15" s="22" t="s">
        <v>475</v>
      </c>
      <c r="K15" s="52"/>
      <c r="L15" s="53"/>
      <c r="M15" s="26">
        <v>5</v>
      </c>
      <c r="N15" s="29">
        <v>151</v>
      </c>
      <c r="O15" s="21">
        <v>499</v>
      </c>
      <c r="P15" s="27">
        <f t="shared" ref="P15:P42" si="1">O15*POWER((($F$4+$F$6)/2-$F$8)/70,1.29)</f>
        <v>0</v>
      </c>
    </row>
    <row r="16" spans="2:16" x14ac:dyDescent="0.25">
      <c r="B16" s="22" t="s">
        <v>446</v>
      </c>
      <c r="C16" s="52"/>
      <c r="D16" s="53"/>
      <c r="E16" s="26">
        <v>6</v>
      </c>
      <c r="F16" s="19">
        <v>181</v>
      </c>
      <c r="G16" s="23">
        <v>377.4</v>
      </c>
      <c r="H16" s="27">
        <f t="shared" si="0"/>
        <v>0</v>
      </c>
      <c r="I16" s="24"/>
      <c r="J16" s="22" t="s">
        <v>476</v>
      </c>
      <c r="K16" s="52"/>
      <c r="L16" s="53"/>
      <c r="M16" s="26">
        <v>6</v>
      </c>
      <c r="N16" s="29">
        <v>181</v>
      </c>
      <c r="O16" s="21">
        <v>598.79999999999995</v>
      </c>
      <c r="P16" s="27">
        <f t="shared" si="1"/>
        <v>0</v>
      </c>
    </row>
    <row r="17" spans="2:16" x14ac:dyDescent="0.25">
      <c r="B17" s="22" t="s">
        <v>447</v>
      </c>
      <c r="C17" s="52"/>
      <c r="D17" s="53"/>
      <c r="E17" s="26">
        <v>7</v>
      </c>
      <c r="F17" s="19">
        <v>211</v>
      </c>
      <c r="G17" s="23">
        <v>440.3</v>
      </c>
      <c r="H17" s="27">
        <f t="shared" si="0"/>
        <v>0</v>
      </c>
      <c r="I17" s="24"/>
      <c r="J17" s="22" t="s">
        <v>477</v>
      </c>
      <c r="K17" s="52"/>
      <c r="L17" s="53"/>
      <c r="M17" s="26">
        <v>7</v>
      </c>
      <c r="N17" s="29">
        <v>211</v>
      </c>
      <c r="O17" s="21">
        <v>698.6</v>
      </c>
      <c r="P17" s="27">
        <f t="shared" si="1"/>
        <v>0</v>
      </c>
    </row>
    <row r="18" spans="2:16" x14ac:dyDescent="0.25">
      <c r="B18" s="22" t="s">
        <v>448</v>
      </c>
      <c r="C18" s="52"/>
      <c r="D18" s="53"/>
      <c r="E18" s="26">
        <v>8</v>
      </c>
      <c r="F18" s="16">
        <v>241</v>
      </c>
      <c r="G18" s="17">
        <v>503.2</v>
      </c>
      <c r="H18" s="27">
        <f t="shared" si="0"/>
        <v>0</v>
      </c>
      <c r="J18" s="22" t="s">
        <v>478</v>
      </c>
      <c r="K18" s="52"/>
      <c r="L18" s="53"/>
      <c r="M18" s="26">
        <v>8</v>
      </c>
      <c r="N18" s="28">
        <v>241</v>
      </c>
      <c r="O18" s="17">
        <v>798.4</v>
      </c>
      <c r="P18" s="27">
        <f t="shared" si="1"/>
        <v>0</v>
      </c>
    </row>
    <row r="19" spans="2:16" x14ac:dyDescent="0.25">
      <c r="B19" s="22" t="s">
        <v>449</v>
      </c>
      <c r="C19" s="52"/>
      <c r="D19" s="53"/>
      <c r="E19" s="26">
        <v>9</v>
      </c>
      <c r="F19" s="16">
        <v>271</v>
      </c>
      <c r="G19" s="17">
        <v>566.1</v>
      </c>
      <c r="H19" s="27">
        <f t="shared" si="0"/>
        <v>0</v>
      </c>
      <c r="J19" s="22" t="s">
        <v>479</v>
      </c>
      <c r="K19" s="52"/>
      <c r="L19" s="53"/>
      <c r="M19" s="26">
        <v>9</v>
      </c>
      <c r="N19" s="28">
        <v>271</v>
      </c>
      <c r="O19" s="17">
        <v>898.19999999999993</v>
      </c>
      <c r="P19" s="27">
        <f t="shared" si="1"/>
        <v>0</v>
      </c>
    </row>
    <row r="20" spans="2:16" x14ac:dyDescent="0.25">
      <c r="B20" s="22" t="s">
        <v>450</v>
      </c>
      <c r="C20" s="52"/>
      <c r="D20" s="53"/>
      <c r="E20" s="26">
        <v>10</v>
      </c>
      <c r="F20" s="16">
        <v>301</v>
      </c>
      <c r="G20" s="17">
        <v>629</v>
      </c>
      <c r="H20" s="27">
        <f t="shared" si="0"/>
        <v>0</v>
      </c>
      <c r="J20" s="22" t="s">
        <v>480</v>
      </c>
      <c r="K20" s="52"/>
      <c r="L20" s="53"/>
      <c r="M20" s="26">
        <v>10</v>
      </c>
      <c r="N20" s="28">
        <v>301</v>
      </c>
      <c r="O20" s="17">
        <v>998</v>
      </c>
      <c r="P20" s="27">
        <f t="shared" si="1"/>
        <v>0</v>
      </c>
    </row>
    <row r="21" spans="2:16" x14ac:dyDescent="0.25">
      <c r="B21" s="22" t="s">
        <v>451</v>
      </c>
      <c r="C21" s="52"/>
      <c r="D21" s="53"/>
      <c r="E21" s="26">
        <v>11</v>
      </c>
      <c r="F21" s="16">
        <v>331</v>
      </c>
      <c r="G21" s="17">
        <v>691.9</v>
      </c>
      <c r="H21" s="27">
        <f t="shared" si="0"/>
        <v>0</v>
      </c>
      <c r="J21" s="22" t="s">
        <v>481</v>
      </c>
      <c r="K21" s="52"/>
      <c r="L21" s="53"/>
      <c r="M21" s="26">
        <v>11</v>
      </c>
      <c r="N21" s="28">
        <v>331</v>
      </c>
      <c r="O21" s="17">
        <v>1097.8</v>
      </c>
      <c r="P21" s="27">
        <f t="shared" si="1"/>
        <v>0</v>
      </c>
    </row>
    <row r="22" spans="2:16" ht="15.75" x14ac:dyDescent="0.25">
      <c r="B22" s="22" t="s">
        <v>452</v>
      </c>
      <c r="C22" s="52"/>
      <c r="D22" s="53"/>
      <c r="E22" s="26">
        <v>12</v>
      </c>
      <c r="F22" s="16">
        <v>361</v>
      </c>
      <c r="G22" s="17">
        <v>754.8</v>
      </c>
      <c r="H22" s="27">
        <f t="shared" si="0"/>
        <v>0</v>
      </c>
      <c r="I22" s="18"/>
      <c r="J22" s="22" t="s">
        <v>482</v>
      </c>
      <c r="K22" s="52"/>
      <c r="L22" s="53"/>
      <c r="M22" s="26">
        <v>12</v>
      </c>
      <c r="N22" s="28">
        <v>361</v>
      </c>
      <c r="O22" s="17">
        <v>1197.5999999999999</v>
      </c>
      <c r="P22" s="27">
        <f t="shared" si="1"/>
        <v>0</v>
      </c>
    </row>
    <row r="23" spans="2:16" x14ac:dyDescent="0.25">
      <c r="B23" s="22" t="s">
        <v>453</v>
      </c>
      <c r="C23" s="52"/>
      <c r="D23" s="53"/>
      <c r="E23" s="26">
        <v>13</v>
      </c>
      <c r="F23" s="16">
        <v>391</v>
      </c>
      <c r="G23" s="17">
        <v>817.69999999999993</v>
      </c>
      <c r="H23" s="27">
        <f t="shared" si="0"/>
        <v>0</v>
      </c>
      <c r="J23" s="22" t="s">
        <v>483</v>
      </c>
      <c r="K23" s="52"/>
      <c r="L23" s="53"/>
      <c r="M23" s="26">
        <v>13</v>
      </c>
      <c r="N23" s="28">
        <v>391</v>
      </c>
      <c r="O23" s="17">
        <v>1297.3999999999999</v>
      </c>
      <c r="P23" s="27">
        <f t="shared" si="1"/>
        <v>0</v>
      </c>
    </row>
    <row r="24" spans="2:16" x14ac:dyDescent="0.25">
      <c r="B24" s="22" t="s">
        <v>454</v>
      </c>
      <c r="C24" s="52"/>
      <c r="D24" s="53"/>
      <c r="E24" s="26">
        <v>14</v>
      </c>
      <c r="F24" s="16">
        <v>421</v>
      </c>
      <c r="G24" s="17">
        <v>880.6</v>
      </c>
      <c r="H24" s="27">
        <f t="shared" si="0"/>
        <v>0</v>
      </c>
      <c r="J24" s="22" t="s">
        <v>484</v>
      </c>
      <c r="K24" s="52"/>
      <c r="L24" s="53"/>
      <c r="M24" s="26">
        <v>14</v>
      </c>
      <c r="N24" s="28">
        <v>421</v>
      </c>
      <c r="O24" s="17">
        <v>1397.2</v>
      </c>
      <c r="P24" s="27">
        <f t="shared" si="1"/>
        <v>0</v>
      </c>
    </row>
    <row r="25" spans="2:16" x14ac:dyDescent="0.25">
      <c r="B25" s="22" t="s">
        <v>455</v>
      </c>
      <c r="C25" s="52"/>
      <c r="D25" s="53"/>
      <c r="E25" s="26">
        <v>15</v>
      </c>
      <c r="F25" s="16">
        <v>451</v>
      </c>
      <c r="G25" s="17">
        <v>943.5</v>
      </c>
      <c r="H25" s="27">
        <f t="shared" si="0"/>
        <v>0</v>
      </c>
      <c r="J25" s="22" t="s">
        <v>485</v>
      </c>
      <c r="K25" s="52"/>
      <c r="L25" s="53"/>
      <c r="M25" s="26">
        <v>15</v>
      </c>
      <c r="N25" s="28">
        <v>451</v>
      </c>
      <c r="O25" s="17">
        <v>1497</v>
      </c>
      <c r="P25" s="27">
        <f t="shared" si="1"/>
        <v>0</v>
      </c>
    </row>
    <row r="26" spans="2:16" x14ac:dyDescent="0.25">
      <c r="B26" s="22" t="s">
        <v>456</v>
      </c>
      <c r="C26" s="52"/>
      <c r="D26" s="53"/>
      <c r="E26" s="26">
        <v>16</v>
      </c>
      <c r="F26" s="16">
        <v>481</v>
      </c>
      <c r="G26" s="17">
        <v>1006.4</v>
      </c>
      <c r="H26" s="27">
        <f t="shared" si="0"/>
        <v>0</v>
      </c>
      <c r="J26" s="22" t="s">
        <v>486</v>
      </c>
      <c r="K26" s="52"/>
      <c r="L26" s="53"/>
      <c r="M26" s="26">
        <v>16</v>
      </c>
      <c r="N26" s="28">
        <v>481</v>
      </c>
      <c r="O26" s="17">
        <v>1596.8</v>
      </c>
      <c r="P26" s="27">
        <f t="shared" si="1"/>
        <v>0</v>
      </c>
    </row>
    <row r="27" spans="2:16" x14ac:dyDescent="0.25">
      <c r="B27" s="22" t="s">
        <v>457</v>
      </c>
      <c r="C27" s="52"/>
      <c r="D27" s="53"/>
      <c r="E27" s="26">
        <v>17</v>
      </c>
      <c r="F27" s="16">
        <v>511</v>
      </c>
      <c r="G27" s="17">
        <v>1069.3</v>
      </c>
      <c r="H27" s="27">
        <f t="shared" si="0"/>
        <v>0</v>
      </c>
      <c r="J27" s="22" t="s">
        <v>487</v>
      </c>
      <c r="K27" s="52"/>
      <c r="L27" s="53"/>
      <c r="M27" s="26">
        <v>17</v>
      </c>
      <c r="N27" s="28">
        <v>511</v>
      </c>
      <c r="O27" s="17">
        <v>1696.6</v>
      </c>
      <c r="P27" s="27">
        <f t="shared" si="1"/>
        <v>0</v>
      </c>
    </row>
    <row r="28" spans="2:16" x14ac:dyDescent="0.25">
      <c r="B28" s="22" t="s">
        <v>458</v>
      </c>
      <c r="C28" s="52"/>
      <c r="D28" s="53"/>
      <c r="E28" s="26">
        <v>18</v>
      </c>
      <c r="F28" s="16">
        <v>541</v>
      </c>
      <c r="G28" s="17">
        <v>1132.2</v>
      </c>
      <c r="H28" s="27">
        <f t="shared" si="0"/>
        <v>0</v>
      </c>
      <c r="J28" s="22" t="s">
        <v>488</v>
      </c>
      <c r="K28" s="52"/>
      <c r="L28" s="53"/>
      <c r="M28" s="26">
        <v>18</v>
      </c>
      <c r="N28" s="28">
        <v>541</v>
      </c>
      <c r="O28" s="17">
        <v>1796.3999999999999</v>
      </c>
      <c r="P28" s="27">
        <f t="shared" si="1"/>
        <v>0</v>
      </c>
    </row>
    <row r="29" spans="2:16" x14ac:dyDescent="0.25">
      <c r="B29" s="22" t="s">
        <v>459</v>
      </c>
      <c r="C29" s="52"/>
      <c r="D29" s="53"/>
      <c r="E29" s="26">
        <v>19</v>
      </c>
      <c r="F29" s="16">
        <v>571</v>
      </c>
      <c r="G29" s="17">
        <v>1195.0999999999999</v>
      </c>
      <c r="H29" s="27">
        <f t="shared" si="0"/>
        <v>0</v>
      </c>
      <c r="J29" s="22" t="s">
        <v>489</v>
      </c>
      <c r="K29" s="52"/>
      <c r="L29" s="53"/>
      <c r="M29" s="26">
        <v>19</v>
      </c>
      <c r="N29" s="28">
        <v>571</v>
      </c>
      <c r="O29" s="17">
        <v>1896.2</v>
      </c>
      <c r="P29" s="27">
        <f t="shared" si="1"/>
        <v>0</v>
      </c>
    </row>
    <row r="30" spans="2:16" x14ac:dyDescent="0.25">
      <c r="B30" s="22" t="s">
        <v>460</v>
      </c>
      <c r="C30" s="52"/>
      <c r="D30" s="53"/>
      <c r="E30" s="26">
        <v>20</v>
      </c>
      <c r="F30" s="16">
        <v>601</v>
      </c>
      <c r="G30" s="17">
        <v>1258</v>
      </c>
      <c r="H30" s="27">
        <f t="shared" si="0"/>
        <v>0</v>
      </c>
      <c r="J30" s="22" t="s">
        <v>490</v>
      </c>
      <c r="K30" s="52"/>
      <c r="L30" s="53"/>
      <c r="M30" s="26">
        <v>20</v>
      </c>
      <c r="N30" s="28">
        <v>601</v>
      </c>
      <c r="O30" s="17">
        <v>1996</v>
      </c>
      <c r="P30" s="27">
        <f t="shared" si="1"/>
        <v>0</v>
      </c>
    </row>
    <row r="31" spans="2:16" x14ac:dyDescent="0.25">
      <c r="B31" s="22" t="s">
        <v>461</v>
      </c>
      <c r="C31" s="52"/>
      <c r="D31" s="53"/>
      <c r="E31" s="26">
        <v>21</v>
      </c>
      <c r="F31" s="16">
        <v>631</v>
      </c>
      <c r="G31" s="17">
        <v>1320.8999999999999</v>
      </c>
      <c r="H31" s="27">
        <f t="shared" si="0"/>
        <v>0</v>
      </c>
      <c r="J31" s="22" t="s">
        <v>491</v>
      </c>
      <c r="K31" s="52"/>
      <c r="L31" s="53"/>
      <c r="M31" s="26">
        <v>21</v>
      </c>
      <c r="N31" s="28">
        <v>631</v>
      </c>
      <c r="O31" s="17">
        <v>2095.7999999999997</v>
      </c>
      <c r="P31" s="27">
        <f t="shared" si="1"/>
        <v>0</v>
      </c>
    </row>
    <row r="32" spans="2:16" x14ac:dyDescent="0.25">
      <c r="B32" s="22" t="s">
        <v>462</v>
      </c>
      <c r="C32" s="52"/>
      <c r="D32" s="53"/>
      <c r="E32" s="26">
        <v>22</v>
      </c>
      <c r="F32" s="16">
        <v>661</v>
      </c>
      <c r="G32" s="17">
        <v>1383.8</v>
      </c>
      <c r="H32" s="27">
        <f t="shared" si="0"/>
        <v>0</v>
      </c>
      <c r="J32" s="22" t="s">
        <v>492</v>
      </c>
      <c r="K32" s="52"/>
      <c r="L32" s="53"/>
      <c r="M32" s="26">
        <v>22</v>
      </c>
      <c r="N32" s="28">
        <v>661</v>
      </c>
      <c r="O32" s="17">
        <v>2195.6</v>
      </c>
      <c r="P32" s="27">
        <f t="shared" si="1"/>
        <v>0</v>
      </c>
    </row>
    <row r="33" spans="2:16" x14ac:dyDescent="0.25">
      <c r="B33" s="22" t="s">
        <v>463</v>
      </c>
      <c r="C33" s="52"/>
      <c r="D33" s="53"/>
      <c r="E33" s="26">
        <v>23</v>
      </c>
      <c r="F33" s="16">
        <v>691</v>
      </c>
      <c r="G33" s="17">
        <v>1446.7</v>
      </c>
      <c r="H33" s="27">
        <f t="shared" si="0"/>
        <v>0</v>
      </c>
      <c r="J33" s="22" t="s">
        <v>493</v>
      </c>
      <c r="K33" s="52"/>
      <c r="L33" s="53"/>
      <c r="M33" s="26">
        <v>23</v>
      </c>
      <c r="N33" s="28">
        <v>691</v>
      </c>
      <c r="O33" s="17">
        <v>2295.4</v>
      </c>
      <c r="P33" s="27">
        <f t="shared" si="1"/>
        <v>0</v>
      </c>
    </row>
    <row r="34" spans="2:16" x14ac:dyDescent="0.25">
      <c r="B34" s="22" t="s">
        <v>464</v>
      </c>
      <c r="C34" s="52"/>
      <c r="D34" s="53"/>
      <c r="E34" s="26">
        <v>24</v>
      </c>
      <c r="F34" s="16">
        <v>721</v>
      </c>
      <c r="G34" s="17">
        <v>1509.6</v>
      </c>
      <c r="H34" s="27">
        <f t="shared" si="0"/>
        <v>0</v>
      </c>
      <c r="J34" s="22" t="s">
        <v>494</v>
      </c>
      <c r="K34" s="52"/>
      <c r="L34" s="53"/>
      <c r="M34" s="26">
        <v>24</v>
      </c>
      <c r="N34" s="28">
        <v>721</v>
      </c>
      <c r="O34" s="17">
        <v>2395.1999999999998</v>
      </c>
      <c r="P34" s="27">
        <f t="shared" si="1"/>
        <v>0</v>
      </c>
    </row>
    <row r="35" spans="2:16" x14ac:dyDescent="0.25">
      <c r="B35" s="22" t="s">
        <v>465</v>
      </c>
      <c r="C35" s="52"/>
      <c r="D35" s="53"/>
      <c r="E35" s="26">
        <v>25</v>
      </c>
      <c r="F35" s="16">
        <v>751</v>
      </c>
      <c r="G35" s="17">
        <v>1572.5</v>
      </c>
      <c r="H35" s="27">
        <f t="shared" si="0"/>
        <v>0</v>
      </c>
      <c r="J35" s="22" t="s">
        <v>495</v>
      </c>
      <c r="K35" s="52"/>
      <c r="L35" s="53"/>
      <c r="M35" s="26">
        <v>25</v>
      </c>
      <c r="N35" s="28">
        <v>751</v>
      </c>
      <c r="O35" s="17">
        <v>2495</v>
      </c>
      <c r="P35" s="27">
        <f t="shared" si="1"/>
        <v>0</v>
      </c>
    </row>
    <row r="36" spans="2:16" x14ac:dyDescent="0.25">
      <c r="B36" s="22" t="s">
        <v>466</v>
      </c>
      <c r="C36" s="52"/>
      <c r="D36" s="53"/>
      <c r="E36" s="26">
        <v>26</v>
      </c>
      <c r="F36" s="16">
        <v>781</v>
      </c>
      <c r="G36" s="17">
        <v>1635.3999999999999</v>
      </c>
      <c r="H36" s="27">
        <f t="shared" si="0"/>
        <v>0</v>
      </c>
      <c r="J36" s="22" t="s">
        <v>496</v>
      </c>
      <c r="K36" s="52"/>
      <c r="L36" s="53"/>
      <c r="M36" s="26">
        <v>26</v>
      </c>
      <c r="N36" s="28">
        <v>781</v>
      </c>
      <c r="O36" s="17">
        <v>2594.7999999999997</v>
      </c>
      <c r="P36" s="27">
        <f t="shared" si="1"/>
        <v>0</v>
      </c>
    </row>
    <row r="37" spans="2:16" x14ac:dyDescent="0.25">
      <c r="B37" s="22" t="s">
        <v>467</v>
      </c>
      <c r="C37" s="52"/>
      <c r="D37" s="53"/>
      <c r="E37" s="26">
        <v>27</v>
      </c>
      <c r="F37" s="16">
        <v>811</v>
      </c>
      <c r="G37" s="17">
        <v>1698.3</v>
      </c>
      <c r="H37" s="27">
        <f t="shared" si="0"/>
        <v>0</v>
      </c>
      <c r="J37" s="22" t="s">
        <v>497</v>
      </c>
      <c r="K37" s="52"/>
      <c r="L37" s="53"/>
      <c r="M37" s="26">
        <v>27</v>
      </c>
      <c r="N37" s="28">
        <v>811</v>
      </c>
      <c r="O37" s="17">
        <v>2694.6</v>
      </c>
      <c r="P37" s="27">
        <f t="shared" si="1"/>
        <v>0</v>
      </c>
    </row>
    <row r="38" spans="2:16" x14ac:dyDescent="0.25">
      <c r="B38" s="22" t="s">
        <v>468</v>
      </c>
      <c r="C38" s="52"/>
      <c r="D38" s="53"/>
      <c r="E38" s="26">
        <v>28</v>
      </c>
      <c r="F38" s="16">
        <v>841</v>
      </c>
      <c r="G38" s="17">
        <v>1761.2</v>
      </c>
      <c r="H38" s="27">
        <f t="shared" si="0"/>
        <v>0</v>
      </c>
      <c r="J38" s="22" t="s">
        <v>498</v>
      </c>
      <c r="K38" s="52"/>
      <c r="L38" s="53"/>
      <c r="M38" s="26">
        <v>28</v>
      </c>
      <c r="N38" s="28">
        <v>841</v>
      </c>
      <c r="O38" s="17">
        <v>2794.4</v>
      </c>
      <c r="P38" s="27">
        <f t="shared" si="1"/>
        <v>0</v>
      </c>
    </row>
    <row r="39" spans="2:16" x14ac:dyDescent="0.25">
      <c r="B39" s="22" t="s">
        <v>469</v>
      </c>
      <c r="C39" s="52"/>
      <c r="D39" s="53"/>
      <c r="E39" s="26">
        <v>29</v>
      </c>
      <c r="F39" s="28">
        <v>871</v>
      </c>
      <c r="G39" s="37">
        <v>1824.1</v>
      </c>
      <c r="H39" s="27">
        <f t="shared" si="0"/>
        <v>0</v>
      </c>
      <c r="J39" s="22" t="s">
        <v>499</v>
      </c>
      <c r="K39" s="52"/>
      <c r="L39" s="53"/>
      <c r="M39" s="26">
        <v>29</v>
      </c>
      <c r="N39" s="28">
        <v>871</v>
      </c>
      <c r="O39" s="37">
        <v>2894.2</v>
      </c>
      <c r="P39" s="27">
        <f t="shared" si="1"/>
        <v>0</v>
      </c>
    </row>
    <row r="40" spans="2:16" x14ac:dyDescent="0.25">
      <c r="B40" s="22" t="s">
        <v>470</v>
      </c>
      <c r="C40" s="52"/>
      <c r="D40" s="53"/>
      <c r="E40" s="26">
        <v>30</v>
      </c>
      <c r="F40" s="28">
        <v>901</v>
      </c>
      <c r="G40" s="37">
        <v>1887</v>
      </c>
      <c r="H40" s="27">
        <f t="shared" si="0"/>
        <v>0</v>
      </c>
      <c r="J40" s="22" t="s">
        <v>500</v>
      </c>
      <c r="K40" s="52"/>
      <c r="L40" s="53"/>
      <c r="M40" s="26">
        <v>30</v>
      </c>
      <c r="N40" s="28">
        <v>901</v>
      </c>
      <c r="O40" s="37">
        <v>2994</v>
      </c>
      <c r="P40" s="27">
        <f t="shared" si="1"/>
        <v>0</v>
      </c>
    </row>
    <row r="41" spans="2:16" x14ac:dyDescent="0.25">
      <c r="B41" s="22" t="s">
        <v>471</v>
      </c>
      <c r="C41" s="52"/>
      <c r="D41" s="53"/>
      <c r="E41" s="26">
        <v>31</v>
      </c>
      <c r="F41" s="28">
        <v>931</v>
      </c>
      <c r="G41" s="37">
        <v>1949.8999999999999</v>
      </c>
      <c r="H41" s="27">
        <f t="shared" si="0"/>
        <v>0</v>
      </c>
      <c r="J41" s="22" t="s">
        <v>501</v>
      </c>
      <c r="K41" s="52"/>
      <c r="L41" s="53"/>
      <c r="M41" s="26">
        <v>31</v>
      </c>
      <c r="N41" s="28">
        <v>931</v>
      </c>
      <c r="O41" s="37">
        <v>3093.7999999999997</v>
      </c>
      <c r="P41" s="27">
        <f t="shared" si="1"/>
        <v>0</v>
      </c>
    </row>
    <row r="42" spans="2:16" x14ac:dyDescent="0.25">
      <c r="B42" s="22" t="s">
        <v>472</v>
      </c>
      <c r="C42" s="52"/>
      <c r="D42" s="53"/>
      <c r="E42" s="26">
        <v>32</v>
      </c>
      <c r="F42" s="28">
        <v>961</v>
      </c>
      <c r="G42" s="37">
        <v>2012.8</v>
      </c>
      <c r="H42" s="27">
        <f t="shared" si="0"/>
        <v>0</v>
      </c>
      <c r="J42" s="22" t="s">
        <v>502</v>
      </c>
      <c r="K42" s="52"/>
      <c r="L42" s="53"/>
      <c r="M42" s="26">
        <v>32</v>
      </c>
      <c r="N42" s="28">
        <v>961</v>
      </c>
      <c r="O42" s="37">
        <v>3193.6</v>
      </c>
      <c r="P42" s="27">
        <f t="shared" si="1"/>
        <v>0</v>
      </c>
    </row>
  </sheetData>
  <mergeCells count="20">
    <mergeCell ref="C14:C42"/>
    <mergeCell ref="D14:D42"/>
    <mergeCell ref="K14:K42"/>
    <mergeCell ref="L14:L4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2"/>
  <sheetViews>
    <sheetView topLeftCell="A10" workbookViewId="0">
      <selection activeCell="G42" sqref="G4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10.42578125" customWidth="1"/>
    <col min="10" max="10" width="26.85546875" customWidth="1"/>
    <col min="11" max="11" width="12.42578125" customWidth="1"/>
    <col min="12" max="12" width="9.85546875" customWidth="1"/>
    <col min="14" max="14" width="8.140625" customWidth="1"/>
    <col min="15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503</v>
      </c>
      <c r="C11" s="49"/>
      <c r="D11" s="49"/>
      <c r="E11" s="49"/>
      <c r="F11" s="49"/>
      <c r="G11" s="49"/>
      <c r="H11" s="49"/>
      <c r="J11" s="48" t="s">
        <v>562</v>
      </c>
      <c r="K11" s="49"/>
      <c r="L11" s="49"/>
      <c r="M11" s="49"/>
      <c r="N11" s="49"/>
      <c r="O11" s="49"/>
      <c r="P11" s="49"/>
    </row>
    <row r="12" spans="2:16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3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504</v>
      </c>
      <c r="C14" s="52">
        <v>1250</v>
      </c>
      <c r="D14" s="53">
        <v>50</v>
      </c>
      <c r="E14" s="26">
        <v>4</v>
      </c>
      <c r="F14" s="29">
        <v>121</v>
      </c>
      <c r="G14" s="23">
        <v>307.60000000000002</v>
      </c>
      <c r="H14" s="27">
        <f>G14*POWER((($F$4+$F$6)/2-$F$8)/70,1.26)</f>
        <v>0</v>
      </c>
      <c r="I14" s="24"/>
      <c r="J14" s="22" t="s">
        <v>533</v>
      </c>
      <c r="K14" s="52">
        <v>1250</v>
      </c>
      <c r="L14" s="53">
        <v>68</v>
      </c>
      <c r="M14" s="26">
        <v>4</v>
      </c>
      <c r="N14" s="29">
        <v>121</v>
      </c>
      <c r="O14" s="21">
        <v>487.2</v>
      </c>
      <c r="P14" s="27">
        <f>O14*POWER((($F$4+$F$6)/2-$F$8)/70,1.29)</f>
        <v>0</v>
      </c>
    </row>
    <row r="15" spans="2:16" x14ac:dyDescent="0.25">
      <c r="B15" s="22" t="s">
        <v>505</v>
      </c>
      <c r="C15" s="52"/>
      <c r="D15" s="53"/>
      <c r="E15" s="26">
        <v>5</v>
      </c>
      <c r="F15" s="29">
        <v>151</v>
      </c>
      <c r="G15" s="23">
        <v>384.5</v>
      </c>
      <c r="H15" s="27">
        <f t="shared" ref="H15:H42" si="0">G15*POWER((($F$4+$F$6)/2-$F$8)/70,1.26)</f>
        <v>0</v>
      </c>
      <c r="I15" s="24"/>
      <c r="J15" s="22" t="s">
        <v>534</v>
      </c>
      <c r="K15" s="52"/>
      <c r="L15" s="53"/>
      <c r="M15" s="26">
        <v>5</v>
      </c>
      <c r="N15" s="29">
        <v>151</v>
      </c>
      <c r="O15" s="21">
        <v>609</v>
      </c>
      <c r="P15" s="27">
        <f t="shared" ref="P15:P42" si="1">O15*POWER((($F$4+$F$6)/2-$F$8)/70,1.29)</f>
        <v>0</v>
      </c>
    </row>
    <row r="16" spans="2:16" x14ac:dyDescent="0.25">
      <c r="B16" s="22" t="s">
        <v>506</v>
      </c>
      <c r="C16" s="52"/>
      <c r="D16" s="53"/>
      <c r="E16" s="26">
        <v>6</v>
      </c>
      <c r="F16" s="29">
        <v>181</v>
      </c>
      <c r="G16" s="23">
        <v>461.40000000000003</v>
      </c>
      <c r="H16" s="27">
        <f t="shared" si="0"/>
        <v>0</v>
      </c>
      <c r="I16" s="24"/>
      <c r="J16" s="22" t="s">
        <v>535</v>
      </c>
      <c r="K16" s="52"/>
      <c r="L16" s="53"/>
      <c r="M16" s="26">
        <v>6</v>
      </c>
      <c r="N16" s="29">
        <v>181</v>
      </c>
      <c r="O16" s="21">
        <v>730.8</v>
      </c>
      <c r="P16" s="27">
        <f t="shared" si="1"/>
        <v>0</v>
      </c>
    </row>
    <row r="17" spans="2:16" x14ac:dyDescent="0.25">
      <c r="B17" s="22" t="s">
        <v>507</v>
      </c>
      <c r="C17" s="52"/>
      <c r="D17" s="53"/>
      <c r="E17" s="26">
        <v>7</v>
      </c>
      <c r="F17" s="29">
        <v>211</v>
      </c>
      <c r="G17" s="23">
        <v>538.30000000000007</v>
      </c>
      <c r="H17" s="27">
        <f t="shared" si="0"/>
        <v>0</v>
      </c>
      <c r="I17" s="24"/>
      <c r="J17" s="22" t="s">
        <v>536</v>
      </c>
      <c r="K17" s="52"/>
      <c r="L17" s="53"/>
      <c r="M17" s="26">
        <v>7</v>
      </c>
      <c r="N17" s="29">
        <v>211</v>
      </c>
      <c r="O17" s="21">
        <v>852.6</v>
      </c>
      <c r="P17" s="27">
        <f t="shared" si="1"/>
        <v>0</v>
      </c>
    </row>
    <row r="18" spans="2:16" x14ac:dyDescent="0.25">
      <c r="B18" s="22" t="s">
        <v>508</v>
      </c>
      <c r="C18" s="52"/>
      <c r="D18" s="53"/>
      <c r="E18" s="26">
        <v>8</v>
      </c>
      <c r="F18" s="28">
        <v>241</v>
      </c>
      <c r="G18" s="17">
        <v>615.20000000000005</v>
      </c>
      <c r="H18" s="27">
        <f t="shared" si="0"/>
        <v>0</v>
      </c>
      <c r="J18" s="22" t="s">
        <v>537</v>
      </c>
      <c r="K18" s="52"/>
      <c r="L18" s="53"/>
      <c r="M18" s="26">
        <v>8</v>
      </c>
      <c r="N18" s="28">
        <v>241</v>
      </c>
      <c r="O18" s="17">
        <v>974.4</v>
      </c>
      <c r="P18" s="27">
        <f t="shared" si="1"/>
        <v>0</v>
      </c>
    </row>
    <row r="19" spans="2:16" x14ac:dyDescent="0.25">
      <c r="B19" s="22" t="s">
        <v>509</v>
      </c>
      <c r="C19" s="52"/>
      <c r="D19" s="53"/>
      <c r="E19" s="26">
        <v>9</v>
      </c>
      <c r="F19" s="28">
        <v>271</v>
      </c>
      <c r="G19" s="17">
        <v>692.1</v>
      </c>
      <c r="H19" s="27">
        <f t="shared" si="0"/>
        <v>0</v>
      </c>
      <c r="J19" s="22" t="s">
        <v>538</v>
      </c>
      <c r="K19" s="52"/>
      <c r="L19" s="53"/>
      <c r="M19" s="26">
        <v>9</v>
      </c>
      <c r="N19" s="28">
        <v>271</v>
      </c>
      <c r="O19" s="17">
        <v>1096.2</v>
      </c>
      <c r="P19" s="27">
        <f t="shared" si="1"/>
        <v>0</v>
      </c>
    </row>
    <row r="20" spans="2:16" x14ac:dyDescent="0.25">
      <c r="B20" s="22" t="s">
        <v>510</v>
      </c>
      <c r="C20" s="52"/>
      <c r="D20" s="53"/>
      <c r="E20" s="26">
        <v>10</v>
      </c>
      <c r="F20" s="28">
        <v>301</v>
      </c>
      <c r="G20" s="17">
        <v>769</v>
      </c>
      <c r="H20" s="27">
        <f t="shared" si="0"/>
        <v>0</v>
      </c>
      <c r="J20" s="22" t="s">
        <v>539</v>
      </c>
      <c r="K20" s="52"/>
      <c r="L20" s="53"/>
      <c r="M20" s="26">
        <v>10</v>
      </c>
      <c r="N20" s="28">
        <v>301</v>
      </c>
      <c r="O20" s="17">
        <v>1218</v>
      </c>
      <c r="P20" s="27">
        <f t="shared" si="1"/>
        <v>0</v>
      </c>
    </row>
    <row r="21" spans="2:16" x14ac:dyDescent="0.25">
      <c r="B21" s="22" t="s">
        <v>511</v>
      </c>
      <c r="C21" s="52"/>
      <c r="D21" s="53"/>
      <c r="E21" s="26">
        <v>11</v>
      </c>
      <c r="F21" s="28">
        <v>331</v>
      </c>
      <c r="G21" s="17">
        <v>845.90000000000009</v>
      </c>
      <c r="H21" s="27">
        <f t="shared" si="0"/>
        <v>0</v>
      </c>
      <c r="J21" s="22" t="s">
        <v>540</v>
      </c>
      <c r="K21" s="52"/>
      <c r="L21" s="53"/>
      <c r="M21" s="26">
        <v>11</v>
      </c>
      <c r="N21" s="28">
        <v>331</v>
      </c>
      <c r="O21" s="17">
        <v>1339.8</v>
      </c>
      <c r="P21" s="27">
        <f t="shared" si="1"/>
        <v>0</v>
      </c>
    </row>
    <row r="22" spans="2:16" ht="15.75" x14ac:dyDescent="0.25">
      <c r="B22" s="22" t="s">
        <v>512</v>
      </c>
      <c r="C22" s="52"/>
      <c r="D22" s="53"/>
      <c r="E22" s="26">
        <v>12</v>
      </c>
      <c r="F22" s="28">
        <v>361</v>
      </c>
      <c r="G22" s="17">
        <v>922.80000000000007</v>
      </c>
      <c r="H22" s="27">
        <f t="shared" si="0"/>
        <v>0</v>
      </c>
      <c r="I22" s="18"/>
      <c r="J22" s="22" t="s">
        <v>541</v>
      </c>
      <c r="K22" s="52"/>
      <c r="L22" s="53"/>
      <c r="M22" s="26">
        <v>12</v>
      </c>
      <c r="N22" s="28">
        <v>361</v>
      </c>
      <c r="O22" s="17">
        <v>1461.6</v>
      </c>
      <c r="P22" s="27">
        <f t="shared" si="1"/>
        <v>0</v>
      </c>
    </row>
    <row r="23" spans="2:16" x14ac:dyDescent="0.25">
      <c r="B23" s="22" t="s">
        <v>513</v>
      </c>
      <c r="C23" s="52"/>
      <c r="D23" s="53"/>
      <c r="E23" s="26">
        <v>13</v>
      </c>
      <c r="F23" s="28">
        <v>391</v>
      </c>
      <c r="G23" s="17">
        <v>999.7</v>
      </c>
      <c r="H23" s="27">
        <f t="shared" si="0"/>
        <v>0</v>
      </c>
      <c r="J23" s="22" t="s">
        <v>542</v>
      </c>
      <c r="K23" s="52"/>
      <c r="L23" s="53"/>
      <c r="M23" s="26">
        <v>13</v>
      </c>
      <c r="N23" s="28">
        <v>391</v>
      </c>
      <c r="O23" s="17">
        <v>1583.3999999999999</v>
      </c>
      <c r="P23" s="27">
        <f t="shared" si="1"/>
        <v>0</v>
      </c>
    </row>
    <row r="24" spans="2:16" x14ac:dyDescent="0.25">
      <c r="B24" s="22" t="s">
        <v>514</v>
      </c>
      <c r="C24" s="52"/>
      <c r="D24" s="53"/>
      <c r="E24" s="26">
        <v>14</v>
      </c>
      <c r="F24" s="28">
        <v>421</v>
      </c>
      <c r="G24" s="17">
        <v>1076.6000000000001</v>
      </c>
      <c r="H24" s="27">
        <f t="shared" si="0"/>
        <v>0</v>
      </c>
      <c r="J24" s="22" t="s">
        <v>543</v>
      </c>
      <c r="K24" s="52"/>
      <c r="L24" s="53"/>
      <c r="M24" s="26">
        <v>14</v>
      </c>
      <c r="N24" s="28">
        <v>421</v>
      </c>
      <c r="O24" s="17">
        <v>1705.2</v>
      </c>
      <c r="P24" s="27">
        <f t="shared" si="1"/>
        <v>0</v>
      </c>
    </row>
    <row r="25" spans="2:16" x14ac:dyDescent="0.25">
      <c r="B25" s="22" t="s">
        <v>515</v>
      </c>
      <c r="C25" s="52"/>
      <c r="D25" s="53"/>
      <c r="E25" s="26">
        <v>15</v>
      </c>
      <c r="F25" s="28">
        <v>451</v>
      </c>
      <c r="G25" s="17">
        <v>1153.5</v>
      </c>
      <c r="H25" s="27">
        <f t="shared" si="0"/>
        <v>0</v>
      </c>
      <c r="J25" s="22" t="s">
        <v>544</v>
      </c>
      <c r="K25" s="52"/>
      <c r="L25" s="53"/>
      <c r="M25" s="26">
        <v>15</v>
      </c>
      <c r="N25" s="28">
        <v>451</v>
      </c>
      <c r="O25" s="17">
        <v>1827</v>
      </c>
      <c r="P25" s="27">
        <f t="shared" si="1"/>
        <v>0</v>
      </c>
    </row>
    <row r="26" spans="2:16" x14ac:dyDescent="0.25">
      <c r="B26" s="22" t="s">
        <v>516</v>
      </c>
      <c r="C26" s="52"/>
      <c r="D26" s="53"/>
      <c r="E26" s="26">
        <v>16</v>
      </c>
      <c r="F26" s="28">
        <v>481</v>
      </c>
      <c r="G26" s="17">
        <v>1230.4000000000001</v>
      </c>
      <c r="H26" s="27">
        <f t="shared" si="0"/>
        <v>0</v>
      </c>
      <c r="J26" s="22" t="s">
        <v>545</v>
      </c>
      <c r="K26" s="52"/>
      <c r="L26" s="53"/>
      <c r="M26" s="26">
        <v>16</v>
      </c>
      <c r="N26" s="28">
        <v>481</v>
      </c>
      <c r="O26" s="17">
        <v>1948.8</v>
      </c>
      <c r="P26" s="27">
        <f t="shared" si="1"/>
        <v>0</v>
      </c>
    </row>
    <row r="27" spans="2:16" x14ac:dyDescent="0.25">
      <c r="B27" s="22" t="s">
        <v>517</v>
      </c>
      <c r="C27" s="52"/>
      <c r="D27" s="53"/>
      <c r="E27" s="26">
        <v>17</v>
      </c>
      <c r="F27" s="28">
        <v>511</v>
      </c>
      <c r="G27" s="17">
        <v>1307.3000000000002</v>
      </c>
      <c r="H27" s="27">
        <f t="shared" si="0"/>
        <v>0</v>
      </c>
      <c r="J27" s="22" t="s">
        <v>546</v>
      </c>
      <c r="K27" s="52"/>
      <c r="L27" s="53"/>
      <c r="M27" s="26">
        <v>17</v>
      </c>
      <c r="N27" s="28">
        <v>511</v>
      </c>
      <c r="O27" s="17">
        <v>2070.6</v>
      </c>
      <c r="P27" s="27">
        <f t="shared" si="1"/>
        <v>0</v>
      </c>
    </row>
    <row r="28" spans="2:16" x14ac:dyDescent="0.25">
      <c r="B28" s="22" t="s">
        <v>518</v>
      </c>
      <c r="C28" s="52"/>
      <c r="D28" s="53"/>
      <c r="E28" s="26">
        <v>18</v>
      </c>
      <c r="F28" s="28">
        <v>541</v>
      </c>
      <c r="G28" s="17">
        <v>1384.2</v>
      </c>
      <c r="H28" s="27">
        <f t="shared" si="0"/>
        <v>0</v>
      </c>
      <c r="J28" s="22" t="s">
        <v>547</v>
      </c>
      <c r="K28" s="52"/>
      <c r="L28" s="53"/>
      <c r="M28" s="26">
        <v>18</v>
      </c>
      <c r="N28" s="28">
        <v>541</v>
      </c>
      <c r="O28" s="17">
        <v>2192.4</v>
      </c>
      <c r="P28" s="27">
        <f t="shared" si="1"/>
        <v>0</v>
      </c>
    </row>
    <row r="29" spans="2:16" x14ac:dyDescent="0.25">
      <c r="B29" s="22" t="s">
        <v>519</v>
      </c>
      <c r="C29" s="52"/>
      <c r="D29" s="53"/>
      <c r="E29" s="26">
        <v>19</v>
      </c>
      <c r="F29" s="28">
        <v>571</v>
      </c>
      <c r="G29" s="17">
        <v>1461.1000000000001</v>
      </c>
      <c r="H29" s="27">
        <f t="shared" si="0"/>
        <v>0</v>
      </c>
      <c r="J29" s="22" t="s">
        <v>548</v>
      </c>
      <c r="K29" s="52"/>
      <c r="L29" s="53"/>
      <c r="M29" s="26">
        <v>19</v>
      </c>
      <c r="N29" s="28">
        <v>571</v>
      </c>
      <c r="O29" s="17">
        <v>2314.1999999999998</v>
      </c>
      <c r="P29" s="27">
        <f t="shared" si="1"/>
        <v>0</v>
      </c>
    </row>
    <row r="30" spans="2:16" x14ac:dyDescent="0.25">
      <c r="B30" s="22" t="s">
        <v>520</v>
      </c>
      <c r="C30" s="52"/>
      <c r="D30" s="53"/>
      <c r="E30" s="26">
        <v>20</v>
      </c>
      <c r="F30" s="28">
        <v>601</v>
      </c>
      <c r="G30" s="17">
        <v>1538</v>
      </c>
      <c r="H30" s="27">
        <f t="shared" si="0"/>
        <v>0</v>
      </c>
      <c r="J30" s="22" t="s">
        <v>549</v>
      </c>
      <c r="K30" s="52"/>
      <c r="L30" s="53"/>
      <c r="M30" s="26">
        <v>20</v>
      </c>
      <c r="N30" s="28">
        <v>601</v>
      </c>
      <c r="O30" s="17">
        <v>2436</v>
      </c>
      <c r="P30" s="27">
        <f t="shared" si="1"/>
        <v>0</v>
      </c>
    </row>
    <row r="31" spans="2:16" x14ac:dyDescent="0.25">
      <c r="B31" s="22" t="s">
        <v>521</v>
      </c>
      <c r="C31" s="52"/>
      <c r="D31" s="53"/>
      <c r="E31" s="26">
        <v>21</v>
      </c>
      <c r="F31" s="28">
        <v>631</v>
      </c>
      <c r="G31" s="17">
        <v>1614.9</v>
      </c>
      <c r="H31" s="27">
        <f t="shared" si="0"/>
        <v>0</v>
      </c>
      <c r="J31" s="22" t="s">
        <v>550</v>
      </c>
      <c r="K31" s="52"/>
      <c r="L31" s="53"/>
      <c r="M31" s="26">
        <v>21</v>
      </c>
      <c r="N31" s="28">
        <v>631</v>
      </c>
      <c r="O31" s="17">
        <v>2557.7999999999997</v>
      </c>
      <c r="P31" s="27">
        <f t="shared" si="1"/>
        <v>0</v>
      </c>
    </row>
    <row r="32" spans="2:16" x14ac:dyDescent="0.25">
      <c r="B32" s="22" t="s">
        <v>522</v>
      </c>
      <c r="C32" s="52"/>
      <c r="D32" s="53"/>
      <c r="E32" s="26">
        <v>22</v>
      </c>
      <c r="F32" s="28">
        <v>661</v>
      </c>
      <c r="G32" s="17">
        <v>1691.8000000000002</v>
      </c>
      <c r="H32" s="27">
        <f t="shared" si="0"/>
        <v>0</v>
      </c>
      <c r="J32" s="22" t="s">
        <v>551</v>
      </c>
      <c r="K32" s="52"/>
      <c r="L32" s="53"/>
      <c r="M32" s="26">
        <v>22</v>
      </c>
      <c r="N32" s="28">
        <v>661</v>
      </c>
      <c r="O32" s="17">
        <v>2679.6</v>
      </c>
      <c r="P32" s="27">
        <f t="shared" si="1"/>
        <v>0</v>
      </c>
    </row>
    <row r="33" spans="2:16" x14ac:dyDescent="0.25">
      <c r="B33" s="22" t="s">
        <v>523</v>
      </c>
      <c r="C33" s="52"/>
      <c r="D33" s="53"/>
      <c r="E33" s="26">
        <v>23</v>
      </c>
      <c r="F33" s="28">
        <v>691</v>
      </c>
      <c r="G33" s="17">
        <v>1768.7</v>
      </c>
      <c r="H33" s="27">
        <f t="shared" si="0"/>
        <v>0</v>
      </c>
      <c r="J33" s="22" t="s">
        <v>552</v>
      </c>
      <c r="K33" s="52"/>
      <c r="L33" s="53"/>
      <c r="M33" s="26">
        <v>23</v>
      </c>
      <c r="N33" s="28">
        <v>691</v>
      </c>
      <c r="O33" s="17">
        <v>2801.4</v>
      </c>
      <c r="P33" s="27">
        <f t="shared" si="1"/>
        <v>0</v>
      </c>
    </row>
    <row r="34" spans="2:16" x14ac:dyDescent="0.25">
      <c r="B34" s="22" t="s">
        <v>524</v>
      </c>
      <c r="C34" s="52"/>
      <c r="D34" s="53"/>
      <c r="E34" s="26">
        <v>24</v>
      </c>
      <c r="F34" s="28">
        <v>721</v>
      </c>
      <c r="G34" s="17">
        <v>1845.6000000000001</v>
      </c>
      <c r="H34" s="27">
        <f t="shared" si="0"/>
        <v>0</v>
      </c>
      <c r="J34" s="22" t="s">
        <v>553</v>
      </c>
      <c r="K34" s="52"/>
      <c r="L34" s="53"/>
      <c r="M34" s="26">
        <v>24</v>
      </c>
      <c r="N34" s="28">
        <v>721</v>
      </c>
      <c r="O34" s="17">
        <v>2923.2</v>
      </c>
      <c r="P34" s="27">
        <f t="shared" si="1"/>
        <v>0</v>
      </c>
    </row>
    <row r="35" spans="2:16" x14ac:dyDescent="0.25">
      <c r="B35" s="22" t="s">
        <v>525</v>
      </c>
      <c r="C35" s="52"/>
      <c r="D35" s="53"/>
      <c r="E35" s="26">
        <v>25</v>
      </c>
      <c r="F35" s="28">
        <v>751</v>
      </c>
      <c r="G35" s="17">
        <v>1922.5000000000002</v>
      </c>
      <c r="H35" s="27">
        <f t="shared" si="0"/>
        <v>0</v>
      </c>
      <c r="J35" s="22" t="s">
        <v>554</v>
      </c>
      <c r="K35" s="52"/>
      <c r="L35" s="53"/>
      <c r="M35" s="26">
        <v>25</v>
      </c>
      <c r="N35" s="28">
        <v>751</v>
      </c>
      <c r="O35" s="17">
        <v>3045</v>
      </c>
      <c r="P35" s="27">
        <f t="shared" si="1"/>
        <v>0</v>
      </c>
    </row>
    <row r="36" spans="2:16" x14ac:dyDescent="0.25">
      <c r="B36" s="22" t="s">
        <v>526</v>
      </c>
      <c r="C36" s="52"/>
      <c r="D36" s="53"/>
      <c r="E36" s="26">
        <v>26</v>
      </c>
      <c r="F36" s="28">
        <v>781</v>
      </c>
      <c r="G36" s="17">
        <v>1999.4</v>
      </c>
      <c r="H36" s="27">
        <f t="shared" si="0"/>
        <v>0</v>
      </c>
      <c r="J36" s="22" t="s">
        <v>555</v>
      </c>
      <c r="K36" s="52"/>
      <c r="L36" s="53"/>
      <c r="M36" s="26">
        <v>26</v>
      </c>
      <c r="N36" s="28">
        <v>781</v>
      </c>
      <c r="O36" s="17">
        <v>3166.7999999999997</v>
      </c>
      <c r="P36" s="27">
        <f t="shared" si="1"/>
        <v>0</v>
      </c>
    </row>
    <row r="37" spans="2:16" x14ac:dyDescent="0.25">
      <c r="B37" s="22" t="s">
        <v>527</v>
      </c>
      <c r="C37" s="52"/>
      <c r="D37" s="53"/>
      <c r="E37" s="26">
        <v>27</v>
      </c>
      <c r="F37" s="28">
        <v>811</v>
      </c>
      <c r="G37" s="17">
        <v>2076.3000000000002</v>
      </c>
      <c r="H37" s="27">
        <f t="shared" si="0"/>
        <v>0</v>
      </c>
      <c r="J37" s="22" t="s">
        <v>556</v>
      </c>
      <c r="K37" s="52"/>
      <c r="L37" s="53"/>
      <c r="M37" s="26">
        <v>27</v>
      </c>
      <c r="N37" s="28">
        <v>811</v>
      </c>
      <c r="O37" s="17">
        <v>3288.6</v>
      </c>
      <c r="P37" s="27">
        <f t="shared" si="1"/>
        <v>0</v>
      </c>
    </row>
    <row r="38" spans="2:16" x14ac:dyDescent="0.25">
      <c r="B38" s="22" t="s">
        <v>528</v>
      </c>
      <c r="C38" s="52"/>
      <c r="D38" s="53"/>
      <c r="E38" s="26">
        <v>28</v>
      </c>
      <c r="F38" s="28">
        <v>841</v>
      </c>
      <c r="G38" s="17">
        <v>2153.2000000000003</v>
      </c>
      <c r="H38" s="27">
        <f t="shared" si="0"/>
        <v>0</v>
      </c>
      <c r="J38" s="22" t="s">
        <v>557</v>
      </c>
      <c r="K38" s="52"/>
      <c r="L38" s="53"/>
      <c r="M38" s="26">
        <v>28</v>
      </c>
      <c r="N38" s="28">
        <v>841</v>
      </c>
      <c r="O38" s="17">
        <v>3410.4</v>
      </c>
      <c r="P38" s="27">
        <f t="shared" si="1"/>
        <v>0</v>
      </c>
    </row>
    <row r="39" spans="2:16" x14ac:dyDescent="0.25">
      <c r="B39" s="22" t="s">
        <v>529</v>
      </c>
      <c r="C39" s="52"/>
      <c r="D39" s="53"/>
      <c r="E39" s="26">
        <v>29</v>
      </c>
      <c r="F39" s="28">
        <v>871</v>
      </c>
      <c r="G39" s="37">
        <v>2230.1000000000004</v>
      </c>
      <c r="H39" s="27">
        <f t="shared" si="0"/>
        <v>0</v>
      </c>
      <c r="J39" s="22" t="s">
        <v>558</v>
      </c>
      <c r="K39" s="52"/>
      <c r="L39" s="53"/>
      <c r="M39" s="26">
        <v>29</v>
      </c>
      <c r="N39" s="28">
        <v>871</v>
      </c>
      <c r="O39" s="17">
        <v>3532.2</v>
      </c>
      <c r="P39" s="27">
        <f t="shared" si="1"/>
        <v>0</v>
      </c>
    </row>
    <row r="40" spans="2:16" x14ac:dyDescent="0.25">
      <c r="B40" s="22" t="s">
        <v>530</v>
      </c>
      <c r="C40" s="52"/>
      <c r="D40" s="53"/>
      <c r="E40" s="26">
        <v>30</v>
      </c>
      <c r="F40" s="28">
        <v>901</v>
      </c>
      <c r="G40" s="37">
        <v>2307</v>
      </c>
      <c r="H40" s="27">
        <f t="shared" si="0"/>
        <v>0</v>
      </c>
      <c r="J40" s="22" t="s">
        <v>559</v>
      </c>
      <c r="K40" s="52"/>
      <c r="L40" s="53"/>
      <c r="M40" s="26">
        <v>30</v>
      </c>
      <c r="N40" s="28">
        <v>901</v>
      </c>
      <c r="O40" s="17">
        <v>3654</v>
      </c>
      <c r="P40" s="27">
        <f t="shared" si="1"/>
        <v>0</v>
      </c>
    </row>
    <row r="41" spans="2:16" x14ac:dyDescent="0.25">
      <c r="B41" s="22" t="s">
        <v>531</v>
      </c>
      <c r="C41" s="52"/>
      <c r="D41" s="53"/>
      <c r="E41" s="26">
        <v>31</v>
      </c>
      <c r="F41" s="28">
        <v>931</v>
      </c>
      <c r="G41" s="37">
        <v>2383.9</v>
      </c>
      <c r="H41" s="27">
        <f t="shared" si="0"/>
        <v>0</v>
      </c>
      <c r="J41" s="22" t="s">
        <v>560</v>
      </c>
      <c r="K41" s="52"/>
      <c r="L41" s="53"/>
      <c r="M41" s="26">
        <v>31</v>
      </c>
      <c r="N41" s="28">
        <v>931</v>
      </c>
      <c r="O41" s="17">
        <v>3775.7999999999997</v>
      </c>
      <c r="P41" s="27">
        <f t="shared" si="1"/>
        <v>0</v>
      </c>
    </row>
    <row r="42" spans="2:16" x14ac:dyDescent="0.25">
      <c r="B42" s="22" t="s">
        <v>532</v>
      </c>
      <c r="C42" s="52"/>
      <c r="D42" s="53"/>
      <c r="E42" s="26">
        <v>32</v>
      </c>
      <c r="F42" s="28">
        <v>961</v>
      </c>
      <c r="G42" s="37">
        <v>2460.8000000000002</v>
      </c>
      <c r="H42" s="27">
        <f t="shared" si="0"/>
        <v>0</v>
      </c>
      <c r="J42" s="22" t="s">
        <v>561</v>
      </c>
      <c r="K42" s="52"/>
      <c r="L42" s="53"/>
      <c r="M42" s="26">
        <v>32</v>
      </c>
      <c r="N42" s="28">
        <v>961</v>
      </c>
      <c r="O42" s="17">
        <v>3897.6</v>
      </c>
      <c r="P42" s="27">
        <f t="shared" si="1"/>
        <v>0</v>
      </c>
    </row>
  </sheetData>
  <mergeCells count="20">
    <mergeCell ref="C14:C42"/>
    <mergeCell ref="D14:D42"/>
    <mergeCell ref="K14:K42"/>
    <mergeCell ref="L14:L4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2"/>
  <sheetViews>
    <sheetView topLeftCell="A16" workbookViewId="0">
      <selection activeCell="P24" sqref="P24"/>
    </sheetView>
  </sheetViews>
  <sheetFormatPr defaultRowHeight="15" x14ac:dyDescent="0.25"/>
  <cols>
    <col min="1" max="1" width="5.140625" customWidth="1"/>
    <col min="2" max="2" width="25.8554687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6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563</v>
      </c>
      <c r="C11" s="49"/>
      <c r="D11" s="49"/>
      <c r="E11" s="49"/>
      <c r="F11" s="49"/>
      <c r="G11" s="49"/>
      <c r="H11" s="49"/>
      <c r="J11" s="48" t="s">
        <v>593</v>
      </c>
      <c r="K11" s="49"/>
      <c r="L11" s="49"/>
      <c r="M11" s="49"/>
      <c r="N11" s="49"/>
      <c r="O11" s="49"/>
      <c r="P11" s="49"/>
    </row>
    <row r="12" spans="2:16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8.25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564</v>
      </c>
      <c r="C14" s="52">
        <v>1500</v>
      </c>
      <c r="D14" s="53">
        <v>50</v>
      </c>
      <c r="E14" s="32">
        <v>4</v>
      </c>
      <c r="F14" s="29">
        <v>121</v>
      </c>
      <c r="G14" s="23">
        <v>363.6</v>
      </c>
      <c r="H14" s="27">
        <f>G14*POWER((($F$4+$F$6)/2-$F$8)/70,1.26)</f>
        <v>0</v>
      </c>
      <c r="I14" s="24"/>
      <c r="J14" s="22" t="s">
        <v>594</v>
      </c>
      <c r="K14" s="52">
        <v>1500</v>
      </c>
      <c r="L14" s="53">
        <v>68</v>
      </c>
      <c r="M14" s="29">
        <v>4</v>
      </c>
      <c r="N14" s="29">
        <v>121</v>
      </c>
      <c r="O14" s="23">
        <v>574.4</v>
      </c>
      <c r="P14" s="27">
        <f>O14*POWER((($F$4+$F$6)/2-$F$8)/70,1.3)</f>
        <v>0</v>
      </c>
    </row>
    <row r="15" spans="2:16" x14ac:dyDescent="0.25">
      <c r="B15" s="22" t="s">
        <v>565</v>
      </c>
      <c r="C15" s="52"/>
      <c r="D15" s="53"/>
      <c r="E15" s="32">
        <v>5</v>
      </c>
      <c r="F15" s="29">
        <v>151</v>
      </c>
      <c r="G15" s="23">
        <v>454.5</v>
      </c>
      <c r="H15" s="27">
        <f t="shared" ref="H15:H42" si="0">G15*POWER((($F$4+$F$6)/2-$F$8)/70,1.26)</f>
        <v>0</v>
      </c>
      <c r="I15" s="24"/>
      <c r="J15" s="22" t="s">
        <v>595</v>
      </c>
      <c r="K15" s="52"/>
      <c r="L15" s="53"/>
      <c r="M15" s="29">
        <v>5</v>
      </c>
      <c r="N15" s="29">
        <v>151</v>
      </c>
      <c r="O15" s="23">
        <v>718</v>
      </c>
      <c r="P15" s="27">
        <f t="shared" ref="P15:P42" si="1">O15*POWER((($F$4+$F$6)/2-$F$8)/70,1.3)</f>
        <v>0</v>
      </c>
    </row>
    <row r="16" spans="2:16" x14ac:dyDescent="0.25">
      <c r="B16" s="22" t="s">
        <v>566</v>
      </c>
      <c r="C16" s="52"/>
      <c r="D16" s="53"/>
      <c r="E16" s="32">
        <v>6</v>
      </c>
      <c r="F16" s="29">
        <v>181</v>
      </c>
      <c r="G16" s="23">
        <v>545.40000000000009</v>
      </c>
      <c r="H16" s="27">
        <f t="shared" si="0"/>
        <v>0</v>
      </c>
      <c r="I16" s="24"/>
      <c r="J16" s="22" t="s">
        <v>596</v>
      </c>
      <c r="K16" s="52"/>
      <c r="L16" s="53"/>
      <c r="M16" s="29">
        <v>6</v>
      </c>
      <c r="N16" s="29">
        <v>181</v>
      </c>
      <c r="O16" s="23">
        <v>861.59999999999991</v>
      </c>
      <c r="P16" s="27">
        <f t="shared" si="1"/>
        <v>0</v>
      </c>
    </row>
    <row r="17" spans="2:16" x14ac:dyDescent="0.25">
      <c r="B17" s="22" t="s">
        <v>567</v>
      </c>
      <c r="C17" s="52"/>
      <c r="D17" s="53"/>
      <c r="E17" s="32">
        <v>7</v>
      </c>
      <c r="F17" s="29">
        <v>211</v>
      </c>
      <c r="G17" s="23">
        <v>636.30000000000007</v>
      </c>
      <c r="H17" s="27">
        <f t="shared" si="0"/>
        <v>0</v>
      </c>
      <c r="I17" s="24"/>
      <c r="J17" s="22" t="s">
        <v>597</v>
      </c>
      <c r="K17" s="52"/>
      <c r="L17" s="53"/>
      <c r="M17" s="29">
        <v>7</v>
      </c>
      <c r="N17" s="29">
        <v>211</v>
      </c>
      <c r="O17" s="23">
        <v>1005.1999999999999</v>
      </c>
      <c r="P17" s="27">
        <f t="shared" si="1"/>
        <v>0</v>
      </c>
    </row>
    <row r="18" spans="2:16" x14ac:dyDescent="0.25">
      <c r="B18" s="22" t="s">
        <v>568</v>
      </c>
      <c r="C18" s="52"/>
      <c r="D18" s="53"/>
      <c r="E18" s="32">
        <v>8</v>
      </c>
      <c r="F18" s="28">
        <v>241</v>
      </c>
      <c r="G18" s="17">
        <v>727.2</v>
      </c>
      <c r="H18" s="27">
        <f t="shared" si="0"/>
        <v>0</v>
      </c>
      <c r="J18" s="22" t="s">
        <v>598</v>
      </c>
      <c r="K18" s="52"/>
      <c r="L18" s="53"/>
      <c r="M18" s="29">
        <v>8</v>
      </c>
      <c r="N18" s="28">
        <v>241</v>
      </c>
      <c r="O18" s="17">
        <v>1148.8</v>
      </c>
      <c r="P18" s="27">
        <f t="shared" si="1"/>
        <v>0</v>
      </c>
    </row>
    <row r="19" spans="2:16" x14ac:dyDescent="0.25">
      <c r="B19" s="22" t="s">
        <v>569</v>
      </c>
      <c r="C19" s="52"/>
      <c r="D19" s="53"/>
      <c r="E19" s="32">
        <v>9</v>
      </c>
      <c r="F19" s="28">
        <v>271</v>
      </c>
      <c r="G19" s="17">
        <v>818.1</v>
      </c>
      <c r="H19" s="27">
        <f t="shared" si="0"/>
        <v>0</v>
      </c>
      <c r="J19" s="22" t="s">
        <v>599</v>
      </c>
      <c r="K19" s="52"/>
      <c r="L19" s="53"/>
      <c r="M19" s="29">
        <v>9</v>
      </c>
      <c r="N19" s="28">
        <v>271</v>
      </c>
      <c r="O19" s="17">
        <v>1292.3999999999999</v>
      </c>
      <c r="P19" s="27">
        <f t="shared" si="1"/>
        <v>0</v>
      </c>
    </row>
    <row r="20" spans="2:16" x14ac:dyDescent="0.25">
      <c r="B20" s="22" t="s">
        <v>570</v>
      </c>
      <c r="C20" s="52"/>
      <c r="D20" s="53"/>
      <c r="E20" s="32">
        <v>10</v>
      </c>
      <c r="F20" s="28">
        <v>301</v>
      </c>
      <c r="G20" s="17">
        <v>909</v>
      </c>
      <c r="H20" s="27">
        <f t="shared" si="0"/>
        <v>0</v>
      </c>
      <c r="J20" s="22" t="s">
        <v>600</v>
      </c>
      <c r="K20" s="52"/>
      <c r="L20" s="53"/>
      <c r="M20" s="29">
        <v>10</v>
      </c>
      <c r="N20" s="28">
        <v>301</v>
      </c>
      <c r="O20" s="17">
        <v>1436</v>
      </c>
      <c r="P20" s="27">
        <f t="shared" si="1"/>
        <v>0</v>
      </c>
    </row>
    <row r="21" spans="2:16" x14ac:dyDescent="0.25">
      <c r="B21" s="22" t="s">
        <v>571</v>
      </c>
      <c r="C21" s="52"/>
      <c r="D21" s="53"/>
      <c r="E21" s="32">
        <v>11</v>
      </c>
      <c r="F21" s="28">
        <v>331</v>
      </c>
      <c r="G21" s="17">
        <v>999.90000000000009</v>
      </c>
      <c r="H21" s="27">
        <f t="shared" si="0"/>
        <v>0</v>
      </c>
      <c r="J21" s="22" t="s">
        <v>601</v>
      </c>
      <c r="K21" s="52"/>
      <c r="L21" s="53"/>
      <c r="M21" s="29">
        <v>11</v>
      </c>
      <c r="N21" s="28">
        <v>331</v>
      </c>
      <c r="O21" s="17">
        <v>1579.6</v>
      </c>
      <c r="P21" s="27">
        <f t="shared" si="1"/>
        <v>0</v>
      </c>
    </row>
    <row r="22" spans="2:16" ht="15.75" x14ac:dyDescent="0.25">
      <c r="B22" s="22" t="s">
        <v>572</v>
      </c>
      <c r="C22" s="52"/>
      <c r="D22" s="53"/>
      <c r="E22" s="32">
        <v>12</v>
      </c>
      <c r="F22" s="28">
        <v>361</v>
      </c>
      <c r="G22" s="17">
        <v>1090.8000000000002</v>
      </c>
      <c r="H22" s="27">
        <f t="shared" si="0"/>
        <v>0</v>
      </c>
      <c r="I22" s="18"/>
      <c r="J22" s="22" t="s">
        <v>602</v>
      </c>
      <c r="K22" s="52"/>
      <c r="L22" s="53"/>
      <c r="M22" s="29">
        <v>12</v>
      </c>
      <c r="N22" s="28">
        <v>361</v>
      </c>
      <c r="O22" s="17">
        <v>1723.1999999999998</v>
      </c>
      <c r="P22" s="27">
        <f t="shared" si="1"/>
        <v>0</v>
      </c>
    </row>
    <row r="23" spans="2:16" x14ac:dyDescent="0.25">
      <c r="B23" s="22" t="s">
        <v>573</v>
      </c>
      <c r="C23" s="52"/>
      <c r="D23" s="53"/>
      <c r="E23" s="32">
        <v>13</v>
      </c>
      <c r="F23" s="28">
        <v>391</v>
      </c>
      <c r="G23" s="17">
        <v>1181.7</v>
      </c>
      <c r="H23" s="27">
        <f t="shared" si="0"/>
        <v>0</v>
      </c>
      <c r="J23" s="22" t="s">
        <v>603</v>
      </c>
      <c r="K23" s="52"/>
      <c r="L23" s="53"/>
      <c r="M23" s="29">
        <v>13</v>
      </c>
      <c r="N23" s="28">
        <v>391</v>
      </c>
      <c r="O23" s="17">
        <v>1866.8</v>
      </c>
      <c r="P23" s="27">
        <f t="shared" si="1"/>
        <v>0</v>
      </c>
    </row>
    <row r="24" spans="2:16" x14ac:dyDescent="0.25">
      <c r="B24" s="22" t="s">
        <v>574</v>
      </c>
      <c r="C24" s="52"/>
      <c r="D24" s="53"/>
      <c r="E24" s="32">
        <v>14</v>
      </c>
      <c r="F24" s="28">
        <v>421</v>
      </c>
      <c r="G24" s="17">
        <v>1272.6000000000001</v>
      </c>
      <c r="H24" s="27">
        <f t="shared" si="0"/>
        <v>0</v>
      </c>
      <c r="J24" s="22" t="s">
        <v>604</v>
      </c>
      <c r="K24" s="52"/>
      <c r="L24" s="53"/>
      <c r="M24" s="29">
        <v>14</v>
      </c>
      <c r="N24" s="28">
        <v>421</v>
      </c>
      <c r="O24" s="17">
        <v>2010.3999999999999</v>
      </c>
      <c r="P24" s="27">
        <f t="shared" si="1"/>
        <v>0</v>
      </c>
    </row>
    <row r="25" spans="2:16" x14ac:dyDescent="0.25">
      <c r="B25" s="22" t="s">
        <v>575</v>
      </c>
      <c r="C25" s="52"/>
      <c r="D25" s="53"/>
      <c r="E25" s="32">
        <v>15</v>
      </c>
      <c r="F25" s="28">
        <v>451</v>
      </c>
      <c r="G25" s="17">
        <v>1363.5</v>
      </c>
      <c r="H25" s="27">
        <f t="shared" si="0"/>
        <v>0</v>
      </c>
      <c r="J25" s="22" t="s">
        <v>605</v>
      </c>
      <c r="K25" s="52"/>
      <c r="L25" s="53"/>
      <c r="M25" s="29">
        <v>15</v>
      </c>
      <c r="N25" s="28">
        <v>451</v>
      </c>
      <c r="O25" s="17">
        <v>2154</v>
      </c>
      <c r="P25" s="27">
        <f t="shared" si="1"/>
        <v>0</v>
      </c>
    </row>
    <row r="26" spans="2:16" x14ac:dyDescent="0.25">
      <c r="B26" s="22" t="s">
        <v>576</v>
      </c>
      <c r="C26" s="52"/>
      <c r="D26" s="53"/>
      <c r="E26" s="32">
        <v>16</v>
      </c>
      <c r="F26" s="28">
        <v>481</v>
      </c>
      <c r="G26" s="17">
        <v>1454.4</v>
      </c>
      <c r="H26" s="27">
        <f t="shared" si="0"/>
        <v>0</v>
      </c>
      <c r="J26" s="22" t="s">
        <v>606</v>
      </c>
      <c r="K26" s="52"/>
      <c r="L26" s="53"/>
      <c r="M26" s="29">
        <v>16</v>
      </c>
      <c r="N26" s="28">
        <v>481</v>
      </c>
      <c r="O26" s="17">
        <v>2297.6</v>
      </c>
      <c r="P26" s="27">
        <f t="shared" si="1"/>
        <v>0</v>
      </c>
    </row>
    <row r="27" spans="2:16" x14ac:dyDescent="0.25">
      <c r="B27" s="22" t="s">
        <v>577</v>
      </c>
      <c r="C27" s="52"/>
      <c r="D27" s="53"/>
      <c r="E27" s="32">
        <v>17</v>
      </c>
      <c r="F27" s="28">
        <v>511</v>
      </c>
      <c r="G27" s="17">
        <v>1545.3000000000002</v>
      </c>
      <c r="H27" s="27">
        <f t="shared" si="0"/>
        <v>0</v>
      </c>
      <c r="J27" s="22" t="s">
        <v>607</v>
      </c>
      <c r="K27" s="52"/>
      <c r="L27" s="53"/>
      <c r="M27" s="29">
        <v>17</v>
      </c>
      <c r="N27" s="28">
        <v>511</v>
      </c>
      <c r="O27" s="17">
        <v>2441.1999999999998</v>
      </c>
      <c r="P27" s="27">
        <f t="shared" si="1"/>
        <v>0</v>
      </c>
    </row>
    <row r="28" spans="2:16" x14ac:dyDescent="0.25">
      <c r="B28" s="22" t="s">
        <v>578</v>
      </c>
      <c r="C28" s="52"/>
      <c r="D28" s="53"/>
      <c r="E28" s="32">
        <v>18</v>
      </c>
      <c r="F28" s="28">
        <v>541</v>
      </c>
      <c r="G28" s="17">
        <v>1636.2</v>
      </c>
      <c r="H28" s="27">
        <f t="shared" si="0"/>
        <v>0</v>
      </c>
      <c r="J28" s="22" t="s">
        <v>608</v>
      </c>
      <c r="K28" s="52"/>
      <c r="L28" s="53"/>
      <c r="M28" s="29">
        <v>18</v>
      </c>
      <c r="N28" s="28">
        <v>541</v>
      </c>
      <c r="O28" s="17">
        <v>2584.7999999999997</v>
      </c>
      <c r="P28" s="27">
        <f t="shared" si="1"/>
        <v>0</v>
      </c>
    </row>
    <row r="29" spans="2:16" x14ac:dyDescent="0.25">
      <c r="B29" s="22" t="s">
        <v>579</v>
      </c>
      <c r="C29" s="52"/>
      <c r="D29" s="53"/>
      <c r="E29" s="32">
        <v>19</v>
      </c>
      <c r="F29" s="28">
        <v>571</v>
      </c>
      <c r="G29" s="17">
        <v>1727.1000000000001</v>
      </c>
      <c r="H29" s="27">
        <f t="shared" si="0"/>
        <v>0</v>
      </c>
      <c r="J29" s="22" t="s">
        <v>609</v>
      </c>
      <c r="K29" s="52"/>
      <c r="L29" s="53"/>
      <c r="M29" s="29">
        <v>19</v>
      </c>
      <c r="N29" s="28">
        <v>571</v>
      </c>
      <c r="O29" s="17">
        <v>2728.4</v>
      </c>
      <c r="P29" s="27">
        <f t="shared" si="1"/>
        <v>0</v>
      </c>
    </row>
    <row r="30" spans="2:16" x14ac:dyDescent="0.25">
      <c r="B30" s="22" t="s">
        <v>580</v>
      </c>
      <c r="C30" s="52"/>
      <c r="D30" s="53"/>
      <c r="E30" s="32">
        <v>20</v>
      </c>
      <c r="F30" s="28">
        <v>601</v>
      </c>
      <c r="G30" s="17">
        <v>1818</v>
      </c>
      <c r="H30" s="27">
        <f t="shared" si="0"/>
        <v>0</v>
      </c>
      <c r="J30" s="22" t="s">
        <v>610</v>
      </c>
      <c r="K30" s="52"/>
      <c r="L30" s="53"/>
      <c r="M30" s="29">
        <v>20</v>
      </c>
      <c r="N30" s="28">
        <v>601</v>
      </c>
      <c r="O30" s="17">
        <v>2872</v>
      </c>
      <c r="P30" s="27">
        <f t="shared" si="1"/>
        <v>0</v>
      </c>
    </row>
    <row r="31" spans="2:16" x14ac:dyDescent="0.25">
      <c r="B31" s="22" t="s">
        <v>581</v>
      </c>
      <c r="C31" s="52"/>
      <c r="D31" s="53"/>
      <c r="E31" s="32">
        <v>21</v>
      </c>
      <c r="F31" s="28">
        <v>631</v>
      </c>
      <c r="G31" s="17">
        <v>1908.9</v>
      </c>
      <c r="H31" s="27">
        <f t="shared" si="0"/>
        <v>0</v>
      </c>
      <c r="J31" s="22" t="s">
        <v>611</v>
      </c>
      <c r="K31" s="52"/>
      <c r="L31" s="53"/>
      <c r="M31" s="29">
        <v>21</v>
      </c>
      <c r="N31" s="28">
        <v>631</v>
      </c>
      <c r="O31" s="17">
        <v>3015.6</v>
      </c>
      <c r="P31" s="27">
        <f t="shared" si="1"/>
        <v>0</v>
      </c>
    </row>
    <row r="32" spans="2:16" x14ac:dyDescent="0.25">
      <c r="B32" s="22" t="s">
        <v>582</v>
      </c>
      <c r="C32" s="52"/>
      <c r="D32" s="53"/>
      <c r="E32" s="32">
        <v>22</v>
      </c>
      <c r="F32" s="28">
        <v>661</v>
      </c>
      <c r="G32" s="17">
        <v>1999.8000000000002</v>
      </c>
      <c r="H32" s="27">
        <f t="shared" si="0"/>
        <v>0</v>
      </c>
      <c r="J32" s="22" t="s">
        <v>612</v>
      </c>
      <c r="K32" s="52"/>
      <c r="L32" s="53"/>
      <c r="M32" s="29">
        <v>22</v>
      </c>
      <c r="N32" s="28">
        <v>661</v>
      </c>
      <c r="O32" s="17">
        <v>3159.2</v>
      </c>
      <c r="P32" s="27">
        <f t="shared" si="1"/>
        <v>0</v>
      </c>
    </row>
    <row r="33" spans="2:16" x14ac:dyDescent="0.25">
      <c r="B33" s="22" t="s">
        <v>583</v>
      </c>
      <c r="C33" s="52"/>
      <c r="D33" s="53"/>
      <c r="E33" s="32">
        <v>23</v>
      </c>
      <c r="F33" s="28">
        <v>691</v>
      </c>
      <c r="G33" s="17">
        <v>2090.7000000000003</v>
      </c>
      <c r="H33" s="27">
        <f t="shared" si="0"/>
        <v>0</v>
      </c>
      <c r="J33" s="22" t="s">
        <v>613</v>
      </c>
      <c r="K33" s="52"/>
      <c r="L33" s="53"/>
      <c r="M33" s="29">
        <v>23</v>
      </c>
      <c r="N33" s="28">
        <v>691</v>
      </c>
      <c r="O33" s="17">
        <v>3302.7999999999997</v>
      </c>
      <c r="P33" s="27">
        <f t="shared" si="1"/>
        <v>0</v>
      </c>
    </row>
    <row r="34" spans="2:16" x14ac:dyDescent="0.25">
      <c r="B34" s="22" t="s">
        <v>584</v>
      </c>
      <c r="C34" s="52"/>
      <c r="D34" s="53"/>
      <c r="E34" s="32">
        <v>24</v>
      </c>
      <c r="F34" s="28">
        <v>721</v>
      </c>
      <c r="G34" s="17">
        <v>2181.6000000000004</v>
      </c>
      <c r="H34" s="27">
        <f t="shared" si="0"/>
        <v>0</v>
      </c>
      <c r="J34" s="22" t="s">
        <v>614</v>
      </c>
      <c r="K34" s="52"/>
      <c r="L34" s="53"/>
      <c r="M34" s="29">
        <v>24</v>
      </c>
      <c r="N34" s="28">
        <v>721</v>
      </c>
      <c r="O34" s="17">
        <v>3446.3999999999996</v>
      </c>
      <c r="P34" s="27">
        <f t="shared" si="1"/>
        <v>0</v>
      </c>
    </row>
    <row r="35" spans="2:16" x14ac:dyDescent="0.25">
      <c r="B35" s="22" t="s">
        <v>585</v>
      </c>
      <c r="C35" s="52"/>
      <c r="D35" s="53"/>
      <c r="E35" s="32">
        <v>25</v>
      </c>
      <c r="F35" s="28">
        <v>751</v>
      </c>
      <c r="G35" s="17">
        <v>2272.5</v>
      </c>
      <c r="H35" s="27">
        <f t="shared" si="0"/>
        <v>0</v>
      </c>
      <c r="J35" s="22" t="s">
        <v>615</v>
      </c>
      <c r="K35" s="52"/>
      <c r="L35" s="53"/>
      <c r="M35" s="29">
        <v>25</v>
      </c>
      <c r="N35" s="28">
        <v>751</v>
      </c>
      <c r="O35" s="17">
        <v>3590</v>
      </c>
      <c r="P35" s="27">
        <f t="shared" si="1"/>
        <v>0</v>
      </c>
    </row>
    <row r="36" spans="2:16" x14ac:dyDescent="0.25">
      <c r="B36" s="22" t="s">
        <v>586</v>
      </c>
      <c r="C36" s="52"/>
      <c r="D36" s="53"/>
      <c r="E36" s="32">
        <v>26</v>
      </c>
      <c r="F36" s="28">
        <v>781</v>
      </c>
      <c r="G36" s="17">
        <v>2363.4</v>
      </c>
      <c r="H36" s="27">
        <f t="shared" si="0"/>
        <v>0</v>
      </c>
      <c r="J36" s="22" t="s">
        <v>616</v>
      </c>
      <c r="K36" s="52"/>
      <c r="L36" s="53"/>
      <c r="M36" s="29">
        <v>26</v>
      </c>
      <c r="N36" s="28">
        <v>781</v>
      </c>
      <c r="O36" s="17">
        <v>3733.6</v>
      </c>
      <c r="P36" s="27">
        <f t="shared" si="1"/>
        <v>0</v>
      </c>
    </row>
    <row r="37" spans="2:16" x14ac:dyDescent="0.25">
      <c r="B37" s="22" t="s">
        <v>587</v>
      </c>
      <c r="C37" s="52"/>
      <c r="D37" s="53"/>
      <c r="E37" s="32">
        <v>27</v>
      </c>
      <c r="F37" s="28">
        <v>811</v>
      </c>
      <c r="G37" s="17">
        <v>2454.3000000000002</v>
      </c>
      <c r="H37" s="27">
        <f t="shared" si="0"/>
        <v>0</v>
      </c>
      <c r="J37" s="22" t="s">
        <v>617</v>
      </c>
      <c r="K37" s="52"/>
      <c r="L37" s="53"/>
      <c r="M37" s="29">
        <v>27</v>
      </c>
      <c r="N37" s="28">
        <v>811</v>
      </c>
      <c r="O37" s="17">
        <v>3877.2</v>
      </c>
      <c r="P37" s="27">
        <f t="shared" si="1"/>
        <v>0</v>
      </c>
    </row>
    <row r="38" spans="2:16" x14ac:dyDescent="0.25">
      <c r="B38" s="22" t="s">
        <v>588</v>
      </c>
      <c r="C38" s="52"/>
      <c r="D38" s="53"/>
      <c r="E38" s="32">
        <v>28</v>
      </c>
      <c r="F38" s="28">
        <v>841</v>
      </c>
      <c r="G38" s="17">
        <v>2545.2000000000003</v>
      </c>
      <c r="H38" s="27">
        <f t="shared" si="0"/>
        <v>0</v>
      </c>
      <c r="J38" s="22" t="s">
        <v>618</v>
      </c>
      <c r="K38" s="52"/>
      <c r="L38" s="53"/>
      <c r="M38" s="29">
        <v>28</v>
      </c>
      <c r="N38" s="28">
        <v>841</v>
      </c>
      <c r="O38" s="17">
        <v>4020.7999999999997</v>
      </c>
      <c r="P38" s="27">
        <f t="shared" si="1"/>
        <v>0</v>
      </c>
    </row>
    <row r="39" spans="2:16" x14ac:dyDescent="0.25">
      <c r="B39" s="22" t="s">
        <v>589</v>
      </c>
      <c r="C39" s="52"/>
      <c r="D39" s="53"/>
      <c r="E39" s="32">
        <v>29</v>
      </c>
      <c r="F39" s="28">
        <v>871</v>
      </c>
      <c r="G39" s="17">
        <v>2636.1000000000004</v>
      </c>
      <c r="H39" s="27">
        <f t="shared" si="0"/>
        <v>0</v>
      </c>
      <c r="J39" s="22" t="s">
        <v>619</v>
      </c>
      <c r="K39" s="52"/>
      <c r="L39" s="53"/>
      <c r="M39" s="29">
        <v>29</v>
      </c>
      <c r="N39" s="28">
        <v>871</v>
      </c>
      <c r="O39" s="37">
        <v>4164.3999999999996</v>
      </c>
      <c r="P39" s="27">
        <f t="shared" si="1"/>
        <v>0</v>
      </c>
    </row>
    <row r="40" spans="2:16" x14ac:dyDescent="0.25">
      <c r="B40" s="22" t="s">
        <v>590</v>
      </c>
      <c r="C40" s="52"/>
      <c r="D40" s="53"/>
      <c r="E40" s="32">
        <v>30</v>
      </c>
      <c r="F40" s="28">
        <v>901</v>
      </c>
      <c r="G40" s="17">
        <v>2727</v>
      </c>
      <c r="H40" s="27">
        <f t="shared" si="0"/>
        <v>0</v>
      </c>
      <c r="J40" s="22" t="s">
        <v>620</v>
      </c>
      <c r="K40" s="52"/>
      <c r="L40" s="53"/>
      <c r="M40" s="29">
        <v>30</v>
      </c>
      <c r="N40" s="28">
        <v>901</v>
      </c>
      <c r="O40" s="37">
        <v>4308</v>
      </c>
      <c r="P40" s="27">
        <f t="shared" si="1"/>
        <v>0</v>
      </c>
    </row>
    <row r="41" spans="2:16" x14ac:dyDescent="0.25">
      <c r="B41" s="22" t="s">
        <v>591</v>
      </c>
      <c r="C41" s="52"/>
      <c r="D41" s="53"/>
      <c r="E41" s="32">
        <v>31</v>
      </c>
      <c r="F41" s="28">
        <v>931</v>
      </c>
      <c r="G41" s="17">
        <v>2817.9</v>
      </c>
      <c r="H41" s="27">
        <f t="shared" si="0"/>
        <v>0</v>
      </c>
      <c r="J41" s="22" t="s">
        <v>621</v>
      </c>
      <c r="K41" s="52"/>
      <c r="L41" s="53"/>
      <c r="M41" s="29">
        <v>31</v>
      </c>
      <c r="N41" s="28">
        <v>931</v>
      </c>
      <c r="O41" s="37">
        <v>4451.5999999999995</v>
      </c>
      <c r="P41" s="27">
        <f t="shared" si="1"/>
        <v>0</v>
      </c>
    </row>
    <row r="42" spans="2:16" x14ac:dyDescent="0.25">
      <c r="B42" s="22" t="s">
        <v>592</v>
      </c>
      <c r="C42" s="52"/>
      <c r="D42" s="53"/>
      <c r="E42" s="32">
        <v>32</v>
      </c>
      <c r="F42" s="28">
        <v>961</v>
      </c>
      <c r="G42" s="17">
        <v>2908.8</v>
      </c>
      <c r="H42" s="27">
        <f t="shared" si="0"/>
        <v>0</v>
      </c>
      <c r="J42" s="22" t="s">
        <v>622</v>
      </c>
      <c r="K42" s="52"/>
      <c r="L42" s="53"/>
      <c r="M42" s="29">
        <v>32</v>
      </c>
      <c r="N42" s="28">
        <v>961</v>
      </c>
      <c r="O42" s="37">
        <v>4595.2</v>
      </c>
      <c r="P42" s="27">
        <f t="shared" si="1"/>
        <v>0</v>
      </c>
    </row>
  </sheetData>
  <mergeCells count="20">
    <mergeCell ref="C14:C42"/>
    <mergeCell ref="D14:D42"/>
    <mergeCell ref="K14:K42"/>
    <mergeCell ref="L14:L42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2"/>
  <sheetViews>
    <sheetView topLeftCell="A19" workbookViewId="0">
      <selection activeCell="N39" sqref="N39"/>
    </sheetView>
  </sheetViews>
  <sheetFormatPr defaultRowHeight="15" x14ac:dyDescent="0.25"/>
  <cols>
    <col min="1" max="1" width="5.140625" customWidth="1"/>
    <col min="2" max="2" width="25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10.42578125" customWidth="1"/>
    <col min="10" max="10" width="25.5703125" customWidth="1"/>
    <col min="11" max="11" width="12.42578125" customWidth="1"/>
    <col min="12" max="12" width="9.85546875" customWidth="1"/>
    <col min="14" max="14" width="8.140625" customWidth="1"/>
    <col min="15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623</v>
      </c>
      <c r="C11" s="49"/>
      <c r="D11" s="49"/>
      <c r="E11" s="49"/>
      <c r="F11" s="49"/>
      <c r="G11" s="49"/>
      <c r="H11" s="49"/>
      <c r="J11" s="48" t="s">
        <v>653</v>
      </c>
      <c r="K11" s="49"/>
      <c r="L11" s="49"/>
      <c r="M11" s="49"/>
      <c r="N11" s="49"/>
      <c r="O11" s="49"/>
      <c r="P11" s="49"/>
    </row>
    <row r="12" spans="2:16" ht="15" customHeight="1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4.5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624</v>
      </c>
      <c r="C14" s="53">
        <v>1750</v>
      </c>
      <c r="D14" s="53">
        <v>50</v>
      </c>
      <c r="E14" s="26">
        <v>4</v>
      </c>
      <c r="F14" s="29">
        <v>121</v>
      </c>
      <c r="G14" s="23">
        <v>420</v>
      </c>
      <c r="H14" s="27">
        <f>G14*POWER((($F$4+$F$6)/2-$F$8)/70,1.27)</f>
        <v>0</v>
      </c>
      <c r="I14" s="24"/>
      <c r="J14" s="22" t="s">
        <v>654</v>
      </c>
      <c r="K14" s="52">
        <v>1750</v>
      </c>
      <c r="L14" s="53">
        <v>68</v>
      </c>
      <c r="M14" s="26">
        <v>4</v>
      </c>
      <c r="N14" s="29">
        <v>121</v>
      </c>
      <c r="O14" s="23">
        <v>661.2</v>
      </c>
      <c r="P14" s="27">
        <f>O14*POWER((($F$4+$F$6)/2-$F$8)/70,1.3)</f>
        <v>0</v>
      </c>
    </row>
    <row r="15" spans="2:16" x14ac:dyDescent="0.25">
      <c r="B15" s="22" t="s">
        <v>625</v>
      </c>
      <c r="C15" s="53"/>
      <c r="D15" s="53"/>
      <c r="E15" s="26">
        <v>5</v>
      </c>
      <c r="F15" s="29">
        <v>151</v>
      </c>
      <c r="G15" s="23">
        <v>525</v>
      </c>
      <c r="H15" s="27">
        <f t="shared" ref="H15:H42" si="0">G15*POWER((($F$4+$F$6)/2-$F$8)/70,1.27)</f>
        <v>0</v>
      </c>
      <c r="I15" s="24"/>
      <c r="J15" s="22" t="s">
        <v>655</v>
      </c>
      <c r="K15" s="52"/>
      <c r="L15" s="53"/>
      <c r="M15" s="26">
        <v>5</v>
      </c>
      <c r="N15" s="29">
        <v>151</v>
      </c>
      <c r="O15" s="23">
        <v>826.5</v>
      </c>
      <c r="P15" s="27">
        <f t="shared" ref="P15:P40" si="1">O15*POWER((($F$4+$F$6)/2-$F$8)/70,1.3)</f>
        <v>0</v>
      </c>
    </row>
    <row r="16" spans="2:16" x14ac:dyDescent="0.25">
      <c r="B16" s="22" t="s">
        <v>626</v>
      </c>
      <c r="C16" s="53"/>
      <c r="D16" s="53"/>
      <c r="E16" s="26">
        <v>6</v>
      </c>
      <c r="F16" s="29">
        <v>181</v>
      </c>
      <c r="G16" s="23">
        <v>630</v>
      </c>
      <c r="H16" s="27">
        <f t="shared" si="0"/>
        <v>0</v>
      </c>
      <c r="I16" s="24"/>
      <c r="J16" s="22" t="s">
        <v>656</v>
      </c>
      <c r="K16" s="52"/>
      <c r="L16" s="53"/>
      <c r="M16" s="26">
        <v>6</v>
      </c>
      <c r="N16" s="29">
        <v>181</v>
      </c>
      <c r="O16" s="23">
        <v>991.80000000000007</v>
      </c>
      <c r="P16" s="27">
        <f t="shared" si="1"/>
        <v>0</v>
      </c>
    </row>
    <row r="17" spans="2:16" x14ac:dyDescent="0.25">
      <c r="B17" s="22" t="s">
        <v>627</v>
      </c>
      <c r="C17" s="53"/>
      <c r="D17" s="53"/>
      <c r="E17" s="26">
        <v>7</v>
      </c>
      <c r="F17" s="29">
        <v>211</v>
      </c>
      <c r="G17" s="23">
        <v>735</v>
      </c>
      <c r="H17" s="27">
        <f t="shared" si="0"/>
        <v>0</v>
      </c>
      <c r="I17" s="24"/>
      <c r="J17" s="22" t="s">
        <v>657</v>
      </c>
      <c r="K17" s="52"/>
      <c r="L17" s="53"/>
      <c r="M17" s="26">
        <v>7</v>
      </c>
      <c r="N17" s="29">
        <v>211</v>
      </c>
      <c r="O17" s="23">
        <v>1157.1000000000001</v>
      </c>
      <c r="P17" s="27">
        <f t="shared" si="1"/>
        <v>0</v>
      </c>
    </row>
    <row r="18" spans="2:16" x14ac:dyDescent="0.25">
      <c r="B18" s="22" t="s">
        <v>628</v>
      </c>
      <c r="C18" s="53"/>
      <c r="D18" s="53"/>
      <c r="E18" s="26">
        <v>8</v>
      </c>
      <c r="F18" s="28">
        <v>241</v>
      </c>
      <c r="G18" s="17">
        <v>840</v>
      </c>
      <c r="H18" s="27">
        <f t="shared" si="0"/>
        <v>0</v>
      </c>
      <c r="J18" s="22" t="s">
        <v>658</v>
      </c>
      <c r="K18" s="52"/>
      <c r="L18" s="53"/>
      <c r="M18" s="26">
        <v>8</v>
      </c>
      <c r="N18" s="28">
        <v>241</v>
      </c>
      <c r="O18" s="17">
        <v>1322.4</v>
      </c>
      <c r="P18" s="27">
        <f t="shared" si="1"/>
        <v>0</v>
      </c>
    </row>
    <row r="19" spans="2:16" x14ac:dyDescent="0.25">
      <c r="B19" s="22" t="s">
        <v>629</v>
      </c>
      <c r="C19" s="53"/>
      <c r="D19" s="53"/>
      <c r="E19" s="26">
        <v>9</v>
      </c>
      <c r="F19" s="28">
        <v>271</v>
      </c>
      <c r="G19" s="17">
        <v>945</v>
      </c>
      <c r="H19" s="27">
        <f t="shared" si="0"/>
        <v>0</v>
      </c>
      <c r="J19" s="22" t="s">
        <v>659</v>
      </c>
      <c r="K19" s="52"/>
      <c r="L19" s="53"/>
      <c r="M19" s="26">
        <v>9</v>
      </c>
      <c r="N19" s="28">
        <v>271</v>
      </c>
      <c r="O19" s="17">
        <v>1487.7</v>
      </c>
      <c r="P19" s="27">
        <f t="shared" si="1"/>
        <v>0</v>
      </c>
    </row>
    <row r="20" spans="2:16" x14ac:dyDescent="0.25">
      <c r="B20" s="22" t="s">
        <v>630</v>
      </c>
      <c r="C20" s="53"/>
      <c r="D20" s="53"/>
      <c r="E20" s="26">
        <v>10</v>
      </c>
      <c r="F20" s="28">
        <v>301</v>
      </c>
      <c r="G20" s="17">
        <v>1050</v>
      </c>
      <c r="H20" s="27">
        <f t="shared" si="0"/>
        <v>0</v>
      </c>
      <c r="J20" s="22" t="s">
        <v>660</v>
      </c>
      <c r="K20" s="52"/>
      <c r="L20" s="53"/>
      <c r="M20" s="26">
        <v>10</v>
      </c>
      <c r="N20" s="28">
        <v>301</v>
      </c>
      <c r="O20" s="17">
        <v>1653</v>
      </c>
      <c r="P20" s="27">
        <f t="shared" si="1"/>
        <v>0</v>
      </c>
    </row>
    <row r="21" spans="2:16" x14ac:dyDescent="0.25">
      <c r="B21" s="22" t="s">
        <v>631</v>
      </c>
      <c r="C21" s="53"/>
      <c r="D21" s="53"/>
      <c r="E21" s="26">
        <v>11</v>
      </c>
      <c r="F21" s="28">
        <v>331</v>
      </c>
      <c r="G21" s="17">
        <v>1155</v>
      </c>
      <c r="H21" s="27">
        <f t="shared" si="0"/>
        <v>0</v>
      </c>
      <c r="J21" s="22" t="s">
        <v>661</v>
      </c>
      <c r="K21" s="52"/>
      <c r="L21" s="53"/>
      <c r="M21" s="26">
        <v>11</v>
      </c>
      <c r="N21" s="28">
        <v>331</v>
      </c>
      <c r="O21" s="17">
        <v>1818.3000000000002</v>
      </c>
      <c r="P21" s="27">
        <f t="shared" si="1"/>
        <v>0</v>
      </c>
    </row>
    <row r="22" spans="2:16" ht="15.75" x14ac:dyDescent="0.25">
      <c r="B22" s="22" t="s">
        <v>632</v>
      </c>
      <c r="C22" s="53"/>
      <c r="D22" s="53"/>
      <c r="E22" s="26">
        <v>12</v>
      </c>
      <c r="F22" s="28">
        <v>361</v>
      </c>
      <c r="G22" s="17">
        <v>1260</v>
      </c>
      <c r="H22" s="27">
        <f t="shared" si="0"/>
        <v>0</v>
      </c>
      <c r="I22" s="18"/>
      <c r="J22" s="22" t="s">
        <v>662</v>
      </c>
      <c r="K22" s="52"/>
      <c r="L22" s="53"/>
      <c r="M22" s="26">
        <v>12</v>
      </c>
      <c r="N22" s="28">
        <v>361</v>
      </c>
      <c r="O22" s="17">
        <v>1983.6000000000001</v>
      </c>
      <c r="P22" s="27">
        <f t="shared" si="1"/>
        <v>0</v>
      </c>
    </row>
    <row r="23" spans="2:16" x14ac:dyDescent="0.25">
      <c r="B23" s="22" t="s">
        <v>633</v>
      </c>
      <c r="C23" s="53"/>
      <c r="D23" s="53"/>
      <c r="E23" s="26">
        <v>13</v>
      </c>
      <c r="F23" s="28">
        <v>391</v>
      </c>
      <c r="G23" s="17">
        <v>1365</v>
      </c>
      <c r="H23" s="27">
        <f t="shared" si="0"/>
        <v>0</v>
      </c>
      <c r="J23" s="22" t="s">
        <v>663</v>
      </c>
      <c r="K23" s="52"/>
      <c r="L23" s="53"/>
      <c r="M23" s="26">
        <v>13</v>
      </c>
      <c r="N23" s="28">
        <v>391</v>
      </c>
      <c r="O23" s="17">
        <v>2148.9</v>
      </c>
      <c r="P23" s="27">
        <f t="shared" si="1"/>
        <v>0</v>
      </c>
    </row>
    <row r="24" spans="2:16" x14ac:dyDescent="0.25">
      <c r="B24" s="22" t="s">
        <v>634</v>
      </c>
      <c r="C24" s="53"/>
      <c r="D24" s="53"/>
      <c r="E24" s="26">
        <v>14</v>
      </c>
      <c r="F24" s="28">
        <v>421</v>
      </c>
      <c r="G24" s="17">
        <v>1470</v>
      </c>
      <c r="H24" s="27">
        <f t="shared" si="0"/>
        <v>0</v>
      </c>
      <c r="J24" s="22" t="s">
        <v>664</v>
      </c>
      <c r="K24" s="52"/>
      <c r="L24" s="53"/>
      <c r="M24" s="26">
        <v>14</v>
      </c>
      <c r="N24" s="28">
        <v>421</v>
      </c>
      <c r="O24" s="17">
        <v>2314.2000000000003</v>
      </c>
      <c r="P24" s="27">
        <f t="shared" si="1"/>
        <v>0</v>
      </c>
    </row>
    <row r="25" spans="2:16" x14ac:dyDescent="0.25">
      <c r="B25" s="22" t="s">
        <v>635</v>
      </c>
      <c r="C25" s="53"/>
      <c r="D25" s="53"/>
      <c r="E25" s="26">
        <v>15</v>
      </c>
      <c r="F25" s="28">
        <v>451</v>
      </c>
      <c r="G25" s="17">
        <v>1575</v>
      </c>
      <c r="H25" s="27">
        <f t="shared" si="0"/>
        <v>0</v>
      </c>
      <c r="J25" s="22" t="s">
        <v>665</v>
      </c>
      <c r="K25" s="52"/>
      <c r="L25" s="53"/>
      <c r="M25" s="26">
        <v>15</v>
      </c>
      <c r="N25" s="28">
        <v>451</v>
      </c>
      <c r="O25" s="17">
        <v>2479.5</v>
      </c>
      <c r="P25" s="27">
        <f t="shared" si="1"/>
        <v>0</v>
      </c>
    </row>
    <row r="26" spans="2:16" x14ac:dyDescent="0.25">
      <c r="B26" s="22" t="s">
        <v>636</v>
      </c>
      <c r="C26" s="53"/>
      <c r="D26" s="53"/>
      <c r="E26" s="26">
        <v>16</v>
      </c>
      <c r="F26" s="28">
        <v>481</v>
      </c>
      <c r="G26" s="17">
        <v>1680</v>
      </c>
      <c r="H26" s="27">
        <f t="shared" si="0"/>
        <v>0</v>
      </c>
      <c r="J26" s="22" t="s">
        <v>666</v>
      </c>
      <c r="K26" s="52"/>
      <c r="L26" s="53"/>
      <c r="M26" s="26">
        <v>16</v>
      </c>
      <c r="N26" s="28">
        <v>481</v>
      </c>
      <c r="O26" s="17">
        <v>2644.8</v>
      </c>
      <c r="P26" s="27">
        <f t="shared" si="1"/>
        <v>0</v>
      </c>
    </row>
    <row r="27" spans="2:16" x14ac:dyDescent="0.25">
      <c r="B27" s="22" t="s">
        <v>637</v>
      </c>
      <c r="C27" s="53"/>
      <c r="D27" s="53"/>
      <c r="E27" s="26">
        <v>17</v>
      </c>
      <c r="F27" s="28">
        <v>511</v>
      </c>
      <c r="G27" s="17">
        <v>1785</v>
      </c>
      <c r="H27" s="27">
        <f t="shared" si="0"/>
        <v>0</v>
      </c>
      <c r="J27" s="22" t="s">
        <v>667</v>
      </c>
      <c r="K27" s="52"/>
      <c r="L27" s="53"/>
      <c r="M27" s="26">
        <v>17</v>
      </c>
      <c r="N27" s="28">
        <v>511</v>
      </c>
      <c r="O27" s="17">
        <v>2810.1000000000004</v>
      </c>
      <c r="P27" s="27">
        <f t="shared" si="1"/>
        <v>0</v>
      </c>
    </row>
    <row r="28" spans="2:16" x14ac:dyDescent="0.25">
      <c r="B28" s="22" t="s">
        <v>638</v>
      </c>
      <c r="C28" s="53"/>
      <c r="D28" s="53"/>
      <c r="E28" s="26">
        <v>18</v>
      </c>
      <c r="F28" s="28">
        <v>541</v>
      </c>
      <c r="G28" s="17">
        <v>1890</v>
      </c>
      <c r="H28" s="27">
        <f t="shared" si="0"/>
        <v>0</v>
      </c>
      <c r="J28" s="22" t="s">
        <v>668</v>
      </c>
      <c r="K28" s="52"/>
      <c r="L28" s="53"/>
      <c r="M28" s="26">
        <v>18</v>
      </c>
      <c r="N28" s="28">
        <v>541</v>
      </c>
      <c r="O28" s="17">
        <v>2975.4</v>
      </c>
      <c r="P28" s="27">
        <f t="shared" si="1"/>
        <v>0</v>
      </c>
    </row>
    <row r="29" spans="2:16" x14ac:dyDescent="0.25">
      <c r="B29" s="22" t="s">
        <v>639</v>
      </c>
      <c r="C29" s="53"/>
      <c r="D29" s="53"/>
      <c r="E29" s="26">
        <v>19</v>
      </c>
      <c r="F29" s="28">
        <v>571</v>
      </c>
      <c r="G29" s="17">
        <v>1995</v>
      </c>
      <c r="H29" s="27">
        <f t="shared" si="0"/>
        <v>0</v>
      </c>
      <c r="J29" s="22" t="s">
        <v>669</v>
      </c>
      <c r="K29" s="52"/>
      <c r="L29" s="53"/>
      <c r="M29" s="26">
        <v>19</v>
      </c>
      <c r="N29" s="28">
        <v>571</v>
      </c>
      <c r="O29" s="17">
        <v>3140.7000000000003</v>
      </c>
      <c r="P29" s="27">
        <f t="shared" si="1"/>
        <v>0</v>
      </c>
    </row>
    <row r="30" spans="2:16" x14ac:dyDescent="0.25">
      <c r="B30" s="22" t="s">
        <v>640</v>
      </c>
      <c r="C30" s="53"/>
      <c r="D30" s="53"/>
      <c r="E30" s="26">
        <v>20</v>
      </c>
      <c r="F30" s="28">
        <v>601</v>
      </c>
      <c r="G30" s="17">
        <v>2100</v>
      </c>
      <c r="H30" s="27">
        <f t="shared" si="0"/>
        <v>0</v>
      </c>
      <c r="J30" s="22" t="s">
        <v>670</v>
      </c>
      <c r="K30" s="52"/>
      <c r="L30" s="53"/>
      <c r="M30" s="26">
        <v>20</v>
      </c>
      <c r="N30" s="28">
        <v>601</v>
      </c>
      <c r="O30" s="17">
        <v>3306</v>
      </c>
      <c r="P30" s="27">
        <f t="shared" si="1"/>
        <v>0</v>
      </c>
    </row>
    <row r="31" spans="2:16" x14ac:dyDescent="0.25">
      <c r="B31" s="22" t="s">
        <v>641</v>
      </c>
      <c r="C31" s="53"/>
      <c r="D31" s="53"/>
      <c r="E31" s="26">
        <v>21</v>
      </c>
      <c r="F31" s="28">
        <v>631</v>
      </c>
      <c r="G31" s="17">
        <v>2205</v>
      </c>
      <c r="H31" s="27">
        <f t="shared" si="0"/>
        <v>0</v>
      </c>
      <c r="J31" s="22" t="s">
        <v>671</v>
      </c>
      <c r="K31" s="52"/>
      <c r="L31" s="53"/>
      <c r="M31" s="26">
        <v>21</v>
      </c>
      <c r="N31" s="28">
        <v>631</v>
      </c>
      <c r="O31" s="17">
        <v>3471.3</v>
      </c>
      <c r="P31" s="27">
        <f t="shared" si="1"/>
        <v>0</v>
      </c>
    </row>
    <row r="32" spans="2:16" x14ac:dyDescent="0.25">
      <c r="B32" s="22" t="s">
        <v>642</v>
      </c>
      <c r="C32" s="53"/>
      <c r="D32" s="53"/>
      <c r="E32" s="26">
        <v>22</v>
      </c>
      <c r="F32" s="28">
        <v>661</v>
      </c>
      <c r="G32" s="17">
        <v>2310</v>
      </c>
      <c r="H32" s="27">
        <f t="shared" si="0"/>
        <v>0</v>
      </c>
      <c r="J32" s="22" t="s">
        <v>672</v>
      </c>
      <c r="K32" s="52"/>
      <c r="L32" s="53"/>
      <c r="M32" s="26">
        <v>22</v>
      </c>
      <c r="N32" s="28">
        <v>661</v>
      </c>
      <c r="O32" s="17">
        <v>3636.6000000000004</v>
      </c>
      <c r="P32" s="27">
        <f t="shared" si="1"/>
        <v>0</v>
      </c>
    </row>
    <row r="33" spans="2:16" x14ac:dyDescent="0.25">
      <c r="B33" s="22" t="s">
        <v>643</v>
      </c>
      <c r="C33" s="53"/>
      <c r="D33" s="53"/>
      <c r="E33" s="26">
        <v>23</v>
      </c>
      <c r="F33" s="28">
        <v>691</v>
      </c>
      <c r="G33" s="17">
        <v>2415</v>
      </c>
      <c r="H33" s="27">
        <f t="shared" si="0"/>
        <v>0</v>
      </c>
      <c r="J33" s="22" t="s">
        <v>673</v>
      </c>
      <c r="K33" s="52"/>
      <c r="L33" s="53"/>
      <c r="M33" s="26">
        <v>23</v>
      </c>
      <c r="N33" s="28">
        <v>691</v>
      </c>
      <c r="O33" s="17">
        <v>3801.9</v>
      </c>
      <c r="P33" s="27">
        <f t="shared" si="1"/>
        <v>0</v>
      </c>
    </row>
    <row r="34" spans="2:16" x14ac:dyDescent="0.25">
      <c r="B34" s="22" t="s">
        <v>644</v>
      </c>
      <c r="C34" s="53"/>
      <c r="D34" s="53"/>
      <c r="E34" s="26">
        <v>24</v>
      </c>
      <c r="F34" s="28">
        <v>721</v>
      </c>
      <c r="G34" s="17">
        <v>2520</v>
      </c>
      <c r="H34" s="27">
        <f t="shared" si="0"/>
        <v>0</v>
      </c>
      <c r="J34" s="22" t="s">
        <v>674</v>
      </c>
      <c r="K34" s="52"/>
      <c r="L34" s="53"/>
      <c r="M34" s="26">
        <v>24</v>
      </c>
      <c r="N34" s="28">
        <v>721</v>
      </c>
      <c r="O34" s="38">
        <v>3967.2000000000003</v>
      </c>
      <c r="P34" s="27">
        <f t="shared" si="1"/>
        <v>0</v>
      </c>
    </row>
    <row r="35" spans="2:16" x14ac:dyDescent="0.25">
      <c r="B35" s="22" t="s">
        <v>645</v>
      </c>
      <c r="C35" s="53"/>
      <c r="D35" s="53"/>
      <c r="E35" s="26">
        <v>25</v>
      </c>
      <c r="F35" s="28">
        <v>751</v>
      </c>
      <c r="G35" s="17">
        <v>2625</v>
      </c>
      <c r="H35" s="27">
        <f t="shared" si="0"/>
        <v>0</v>
      </c>
      <c r="J35" s="22" t="s">
        <v>675</v>
      </c>
      <c r="K35" s="52"/>
      <c r="L35" s="53"/>
      <c r="M35" s="26">
        <v>25</v>
      </c>
      <c r="N35" s="28">
        <v>751</v>
      </c>
      <c r="O35" s="38">
        <v>4132.5</v>
      </c>
      <c r="P35" s="27">
        <f t="shared" si="1"/>
        <v>0</v>
      </c>
    </row>
    <row r="36" spans="2:16" x14ac:dyDescent="0.25">
      <c r="B36" s="22" t="s">
        <v>646</v>
      </c>
      <c r="C36" s="53"/>
      <c r="D36" s="53"/>
      <c r="E36" s="26">
        <v>26</v>
      </c>
      <c r="F36" s="28">
        <v>781</v>
      </c>
      <c r="G36" s="17">
        <v>2730</v>
      </c>
      <c r="H36" s="27">
        <f t="shared" si="0"/>
        <v>0</v>
      </c>
      <c r="J36" s="22" t="s">
        <v>676</v>
      </c>
      <c r="K36" s="52"/>
      <c r="L36" s="53"/>
      <c r="M36" s="26">
        <v>26</v>
      </c>
      <c r="N36" s="28">
        <v>781</v>
      </c>
      <c r="O36" s="38">
        <v>4297.8</v>
      </c>
      <c r="P36" s="27">
        <f t="shared" si="1"/>
        <v>0</v>
      </c>
    </row>
    <row r="37" spans="2:16" x14ac:dyDescent="0.25">
      <c r="B37" s="22" t="s">
        <v>647</v>
      </c>
      <c r="C37" s="53"/>
      <c r="D37" s="53"/>
      <c r="E37" s="26">
        <v>27</v>
      </c>
      <c r="F37" s="28">
        <v>811</v>
      </c>
      <c r="G37" s="17">
        <v>2835</v>
      </c>
      <c r="H37" s="27">
        <f t="shared" si="0"/>
        <v>0</v>
      </c>
      <c r="J37" s="22" t="s">
        <v>677</v>
      </c>
      <c r="K37" s="52"/>
      <c r="L37" s="53"/>
      <c r="M37" s="26">
        <v>27</v>
      </c>
      <c r="N37" s="28">
        <v>811</v>
      </c>
      <c r="O37" s="17">
        <v>4463.1000000000004</v>
      </c>
      <c r="P37" s="27">
        <f t="shared" si="1"/>
        <v>0</v>
      </c>
    </row>
    <row r="38" spans="2:16" x14ac:dyDescent="0.25">
      <c r="B38" s="22" t="s">
        <v>648</v>
      </c>
      <c r="C38" s="53"/>
      <c r="D38" s="53"/>
      <c r="E38" s="26">
        <v>28</v>
      </c>
      <c r="F38" s="28">
        <v>841</v>
      </c>
      <c r="G38" s="17">
        <v>2940</v>
      </c>
      <c r="H38" s="27">
        <f t="shared" si="0"/>
        <v>0</v>
      </c>
      <c r="J38" s="22" t="s">
        <v>678</v>
      </c>
      <c r="K38" s="52"/>
      <c r="L38" s="53"/>
      <c r="M38" s="26">
        <v>28</v>
      </c>
      <c r="N38" s="28">
        <v>841</v>
      </c>
      <c r="O38" s="17">
        <v>4628.4000000000005</v>
      </c>
      <c r="P38" s="27">
        <f t="shared" si="1"/>
        <v>0</v>
      </c>
    </row>
    <row r="39" spans="2:16" x14ac:dyDescent="0.25">
      <c r="B39" s="22" t="s">
        <v>649</v>
      </c>
      <c r="C39" s="53"/>
      <c r="D39" s="53"/>
      <c r="E39" s="26">
        <v>29</v>
      </c>
      <c r="F39" s="28">
        <v>871</v>
      </c>
      <c r="G39" s="36">
        <v>3045</v>
      </c>
      <c r="H39" s="27">
        <f t="shared" si="0"/>
        <v>0</v>
      </c>
      <c r="J39" s="22" t="s">
        <v>679</v>
      </c>
      <c r="K39" s="52"/>
      <c r="L39" s="53"/>
      <c r="M39" s="26">
        <v>29</v>
      </c>
      <c r="N39" s="28">
        <v>871</v>
      </c>
      <c r="O39" s="17">
        <v>4793.7000000000007</v>
      </c>
      <c r="P39" s="27">
        <f t="shared" si="1"/>
        <v>0</v>
      </c>
    </row>
    <row r="40" spans="2:16" x14ac:dyDescent="0.25">
      <c r="B40" s="22" t="s">
        <v>650</v>
      </c>
      <c r="C40" s="53"/>
      <c r="D40" s="53"/>
      <c r="E40" s="26">
        <v>30</v>
      </c>
      <c r="F40" s="28">
        <v>901</v>
      </c>
      <c r="G40" s="36">
        <v>3150</v>
      </c>
      <c r="H40" s="27">
        <f t="shared" si="0"/>
        <v>0</v>
      </c>
      <c r="J40" s="22" t="s">
        <v>680</v>
      </c>
      <c r="K40" s="52"/>
      <c r="L40" s="53"/>
      <c r="M40" s="26">
        <v>30</v>
      </c>
      <c r="N40" s="28">
        <v>901</v>
      </c>
      <c r="O40" s="17">
        <v>4959</v>
      </c>
      <c r="P40" s="27">
        <f t="shared" si="1"/>
        <v>0</v>
      </c>
    </row>
    <row r="41" spans="2:16" x14ac:dyDescent="0.25">
      <c r="B41" s="22" t="s">
        <v>651</v>
      </c>
      <c r="C41" s="53"/>
      <c r="D41" s="53"/>
      <c r="E41" s="26">
        <v>31</v>
      </c>
      <c r="F41" s="28">
        <v>931</v>
      </c>
      <c r="G41" s="36">
        <v>3255</v>
      </c>
      <c r="H41" s="27">
        <f t="shared" si="0"/>
        <v>0</v>
      </c>
    </row>
    <row r="42" spans="2:16" x14ac:dyDescent="0.25">
      <c r="B42" s="22" t="s">
        <v>652</v>
      </c>
      <c r="C42" s="53"/>
      <c r="D42" s="53"/>
      <c r="E42" s="26">
        <v>32</v>
      </c>
      <c r="F42" s="28">
        <v>961</v>
      </c>
      <c r="G42" s="36">
        <v>3360</v>
      </c>
      <c r="H42" s="27">
        <f t="shared" si="0"/>
        <v>0</v>
      </c>
    </row>
  </sheetData>
  <mergeCells count="20">
    <mergeCell ref="C14:C42"/>
    <mergeCell ref="D14:D42"/>
    <mergeCell ref="K14:K40"/>
    <mergeCell ref="L14:L4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2"/>
  <sheetViews>
    <sheetView topLeftCell="A13" workbookViewId="0">
      <selection activeCell="O7" sqref="O7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5.5703125" customWidth="1"/>
    <col min="11" max="11" width="12.42578125" customWidth="1"/>
    <col min="12" max="12" width="9.85546875" customWidth="1"/>
    <col min="14" max="14" width="8.140625" customWidth="1"/>
    <col min="15" max="15" width="19.71093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8" t="s">
        <v>681</v>
      </c>
      <c r="C11" s="49"/>
      <c r="D11" s="49"/>
      <c r="E11" s="49"/>
      <c r="F11" s="49"/>
      <c r="G11" s="49"/>
      <c r="H11" s="49"/>
      <c r="J11" s="48" t="s">
        <v>711</v>
      </c>
      <c r="K11" s="49"/>
      <c r="L11" s="49"/>
      <c r="M11" s="49"/>
      <c r="N11" s="49"/>
      <c r="O11" s="49"/>
      <c r="P11" s="49"/>
    </row>
    <row r="12" spans="2:16" ht="15" customHeight="1" x14ac:dyDescent="0.25">
      <c r="B12" s="50" t="s">
        <v>5</v>
      </c>
      <c r="C12" s="42" t="s">
        <v>14</v>
      </c>
      <c r="D12" s="42" t="s">
        <v>6</v>
      </c>
      <c r="E12" s="42" t="s">
        <v>7</v>
      </c>
      <c r="F12" s="44" t="s">
        <v>8</v>
      </c>
      <c r="G12" s="45" t="s">
        <v>9</v>
      </c>
      <c r="H12" s="47" t="s">
        <v>10</v>
      </c>
      <c r="J12" s="50" t="s">
        <v>5</v>
      </c>
      <c r="K12" s="42" t="s">
        <v>14</v>
      </c>
      <c r="L12" s="42" t="s">
        <v>6</v>
      </c>
      <c r="M12" s="42" t="s">
        <v>7</v>
      </c>
      <c r="N12" s="44" t="s">
        <v>8</v>
      </c>
      <c r="O12" s="45" t="s">
        <v>9</v>
      </c>
      <c r="P12" s="47" t="s">
        <v>10</v>
      </c>
    </row>
    <row r="13" spans="2:16" ht="36" customHeight="1" x14ac:dyDescent="0.25">
      <c r="B13" s="51"/>
      <c r="C13" s="43"/>
      <c r="D13" s="43"/>
      <c r="E13" s="43"/>
      <c r="F13" s="42"/>
      <c r="G13" s="46"/>
      <c r="H13" s="47"/>
      <c r="J13" s="51"/>
      <c r="K13" s="43"/>
      <c r="L13" s="43"/>
      <c r="M13" s="43"/>
      <c r="N13" s="42"/>
      <c r="O13" s="46"/>
      <c r="P13" s="47"/>
    </row>
    <row r="14" spans="2:16" x14ac:dyDescent="0.25">
      <c r="B14" s="22" t="s">
        <v>682</v>
      </c>
      <c r="C14" s="52">
        <v>2000</v>
      </c>
      <c r="D14" s="53">
        <v>50</v>
      </c>
      <c r="E14" s="26">
        <v>4</v>
      </c>
      <c r="F14" s="29">
        <v>121</v>
      </c>
      <c r="G14" s="23">
        <v>476.8</v>
      </c>
      <c r="H14" s="27">
        <f>G14*POWER((($F$4+$F$6)/2-$F$8)/70,1.27)</f>
        <v>0</v>
      </c>
      <c r="I14" s="24"/>
      <c r="J14" s="22" t="s">
        <v>712</v>
      </c>
      <c r="K14" s="52">
        <v>2000</v>
      </c>
      <c r="L14" s="53">
        <v>68</v>
      </c>
      <c r="M14" s="29">
        <v>4</v>
      </c>
      <c r="N14" s="29">
        <v>121</v>
      </c>
      <c r="O14" s="23">
        <v>747.2</v>
      </c>
      <c r="P14" s="27">
        <f>O14*POWER((($F$4+$F$6)/2-$F$8)/70,1.29)</f>
        <v>0</v>
      </c>
    </row>
    <row r="15" spans="2:16" x14ac:dyDescent="0.25">
      <c r="B15" s="22" t="s">
        <v>683</v>
      </c>
      <c r="C15" s="52"/>
      <c r="D15" s="53"/>
      <c r="E15" s="26">
        <v>5</v>
      </c>
      <c r="F15" s="29">
        <v>151</v>
      </c>
      <c r="G15" s="23">
        <v>596</v>
      </c>
      <c r="H15" s="27">
        <f t="shared" ref="H15:H42" si="0">G15*POWER((($F$4+$F$6)/2-$F$8)/70,1.27)</f>
        <v>0</v>
      </c>
      <c r="I15" s="24"/>
      <c r="J15" s="22" t="s">
        <v>713</v>
      </c>
      <c r="K15" s="52"/>
      <c r="L15" s="53"/>
      <c r="M15" s="29">
        <v>5</v>
      </c>
      <c r="N15" s="29">
        <v>151</v>
      </c>
      <c r="O15" s="23">
        <v>934</v>
      </c>
      <c r="P15" s="27">
        <f t="shared" ref="P15:P35" si="1">O15*POWER((($F$4+$F$6)/2-$F$8)/70,1.29)</f>
        <v>0</v>
      </c>
    </row>
    <row r="16" spans="2:16" x14ac:dyDescent="0.25">
      <c r="B16" s="22" t="s">
        <v>684</v>
      </c>
      <c r="C16" s="52"/>
      <c r="D16" s="53"/>
      <c r="E16" s="26">
        <v>6</v>
      </c>
      <c r="F16" s="29">
        <v>181</v>
      </c>
      <c r="G16" s="23">
        <v>715.2</v>
      </c>
      <c r="H16" s="27">
        <f t="shared" si="0"/>
        <v>0</v>
      </c>
      <c r="I16" s="24"/>
      <c r="J16" s="22" t="s">
        <v>714</v>
      </c>
      <c r="K16" s="52"/>
      <c r="L16" s="53"/>
      <c r="M16" s="29">
        <v>6</v>
      </c>
      <c r="N16" s="29">
        <v>181</v>
      </c>
      <c r="O16" s="23">
        <v>1120.8000000000002</v>
      </c>
      <c r="P16" s="27">
        <f t="shared" si="1"/>
        <v>0</v>
      </c>
    </row>
    <row r="17" spans="2:16" x14ac:dyDescent="0.25">
      <c r="B17" s="22" t="s">
        <v>685</v>
      </c>
      <c r="C17" s="52"/>
      <c r="D17" s="53"/>
      <c r="E17" s="26">
        <v>7</v>
      </c>
      <c r="F17" s="29">
        <v>211</v>
      </c>
      <c r="G17" s="23">
        <v>834.4</v>
      </c>
      <c r="H17" s="27">
        <f t="shared" si="0"/>
        <v>0</v>
      </c>
      <c r="I17" s="24"/>
      <c r="J17" s="22" t="s">
        <v>715</v>
      </c>
      <c r="K17" s="52"/>
      <c r="L17" s="53"/>
      <c r="M17" s="29">
        <v>7</v>
      </c>
      <c r="N17" s="29">
        <v>211</v>
      </c>
      <c r="O17" s="23">
        <v>1307.6000000000001</v>
      </c>
      <c r="P17" s="27">
        <f t="shared" si="1"/>
        <v>0</v>
      </c>
    </row>
    <row r="18" spans="2:16" x14ac:dyDescent="0.25">
      <c r="B18" s="22" t="s">
        <v>686</v>
      </c>
      <c r="C18" s="52"/>
      <c r="D18" s="53"/>
      <c r="E18" s="26">
        <v>8</v>
      </c>
      <c r="F18" s="28">
        <v>241</v>
      </c>
      <c r="G18" s="17">
        <v>953.6</v>
      </c>
      <c r="H18" s="27">
        <f t="shared" si="0"/>
        <v>0</v>
      </c>
      <c r="J18" s="22" t="s">
        <v>716</v>
      </c>
      <c r="K18" s="52"/>
      <c r="L18" s="53"/>
      <c r="M18" s="29">
        <v>8</v>
      </c>
      <c r="N18" s="28">
        <v>241</v>
      </c>
      <c r="O18" s="17">
        <v>1494.4</v>
      </c>
      <c r="P18" s="27">
        <f t="shared" si="1"/>
        <v>0</v>
      </c>
    </row>
    <row r="19" spans="2:16" x14ac:dyDescent="0.25">
      <c r="B19" s="22" t="s">
        <v>687</v>
      </c>
      <c r="C19" s="52"/>
      <c r="D19" s="53"/>
      <c r="E19" s="26">
        <v>9</v>
      </c>
      <c r="F19" s="28">
        <v>271</v>
      </c>
      <c r="G19" s="17">
        <v>1072.8</v>
      </c>
      <c r="H19" s="27">
        <f t="shared" si="0"/>
        <v>0</v>
      </c>
      <c r="J19" s="22" t="s">
        <v>717</v>
      </c>
      <c r="K19" s="52"/>
      <c r="L19" s="53"/>
      <c r="M19" s="29">
        <v>9</v>
      </c>
      <c r="N19" s="28">
        <v>271</v>
      </c>
      <c r="O19" s="17">
        <v>1681.2</v>
      </c>
      <c r="P19" s="27">
        <f t="shared" si="1"/>
        <v>0</v>
      </c>
    </row>
    <row r="20" spans="2:16" x14ac:dyDescent="0.25">
      <c r="B20" s="22" t="s">
        <v>688</v>
      </c>
      <c r="C20" s="52"/>
      <c r="D20" s="53"/>
      <c r="E20" s="26">
        <v>10</v>
      </c>
      <c r="F20" s="28">
        <v>301</v>
      </c>
      <c r="G20" s="17">
        <v>1192</v>
      </c>
      <c r="H20" s="27">
        <f t="shared" si="0"/>
        <v>0</v>
      </c>
      <c r="J20" s="22" t="s">
        <v>718</v>
      </c>
      <c r="K20" s="52"/>
      <c r="L20" s="53"/>
      <c r="M20" s="29">
        <v>10</v>
      </c>
      <c r="N20" s="28">
        <v>301</v>
      </c>
      <c r="O20" s="17">
        <v>1868</v>
      </c>
      <c r="P20" s="27">
        <f t="shared" si="1"/>
        <v>0</v>
      </c>
    </row>
    <row r="21" spans="2:16" x14ac:dyDescent="0.25">
      <c r="B21" s="22" t="s">
        <v>689</v>
      </c>
      <c r="C21" s="52"/>
      <c r="D21" s="53"/>
      <c r="E21" s="26">
        <v>11</v>
      </c>
      <c r="F21" s="28">
        <v>331</v>
      </c>
      <c r="G21" s="17">
        <v>1311.2</v>
      </c>
      <c r="H21" s="27">
        <f t="shared" si="0"/>
        <v>0</v>
      </c>
      <c r="J21" s="22" t="s">
        <v>719</v>
      </c>
      <c r="K21" s="52"/>
      <c r="L21" s="53"/>
      <c r="M21" s="29">
        <v>11</v>
      </c>
      <c r="N21" s="28">
        <v>331</v>
      </c>
      <c r="O21" s="17">
        <v>2054.8000000000002</v>
      </c>
      <c r="P21" s="27">
        <f t="shared" si="1"/>
        <v>0</v>
      </c>
    </row>
    <row r="22" spans="2:16" ht="15.75" x14ac:dyDescent="0.25">
      <c r="B22" s="22" t="s">
        <v>690</v>
      </c>
      <c r="C22" s="52"/>
      <c r="D22" s="53"/>
      <c r="E22" s="26">
        <v>12</v>
      </c>
      <c r="F22" s="28">
        <v>361</v>
      </c>
      <c r="G22" s="17">
        <v>1430.4</v>
      </c>
      <c r="H22" s="27">
        <f t="shared" si="0"/>
        <v>0</v>
      </c>
      <c r="I22" s="18"/>
      <c r="J22" s="22" t="s">
        <v>720</v>
      </c>
      <c r="K22" s="52"/>
      <c r="L22" s="53"/>
      <c r="M22" s="29">
        <v>12</v>
      </c>
      <c r="N22" s="28">
        <v>361</v>
      </c>
      <c r="O22" s="17">
        <v>2241.6000000000004</v>
      </c>
      <c r="P22" s="27">
        <f t="shared" si="1"/>
        <v>0</v>
      </c>
    </row>
    <row r="23" spans="2:16" x14ac:dyDescent="0.25">
      <c r="B23" s="22" t="s">
        <v>691</v>
      </c>
      <c r="C23" s="52"/>
      <c r="D23" s="53"/>
      <c r="E23" s="26">
        <v>13</v>
      </c>
      <c r="F23" s="28">
        <v>391</v>
      </c>
      <c r="G23" s="17">
        <v>1549.6000000000001</v>
      </c>
      <c r="H23" s="27">
        <f t="shared" si="0"/>
        <v>0</v>
      </c>
      <c r="J23" s="22" t="s">
        <v>721</v>
      </c>
      <c r="K23" s="52"/>
      <c r="L23" s="53"/>
      <c r="M23" s="29">
        <v>13</v>
      </c>
      <c r="N23" s="28">
        <v>391</v>
      </c>
      <c r="O23" s="17">
        <v>2428.4</v>
      </c>
      <c r="P23" s="27">
        <f t="shared" si="1"/>
        <v>0</v>
      </c>
    </row>
    <row r="24" spans="2:16" x14ac:dyDescent="0.25">
      <c r="B24" s="22" t="s">
        <v>692</v>
      </c>
      <c r="C24" s="52"/>
      <c r="D24" s="53"/>
      <c r="E24" s="26">
        <v>14</v>
      </c>
      <c r="F24" s="28">
        <v>421</v>
      </c>
      <c r="G24" s="17">
        <v>1668.8</v>
      </c>
      <c r="H24" s="27">
        <f t="shared" si="0"/>
        <v>0</v>
      </c>
      <c r="J24" s="22" t="s">
        <v>722</v>
      </c>
      <c r="K24" s="52"/>
      <c r="L24" s="53"/>
      <c r="M24" s="29">
        <v>14</v>
      </c>
      <c r="N24" s="28">
        <v>421</v>
      </c>
      <c r="O24" s="17">
        <v>2615.2000000000003</v>
      </c>
      <c r="P24" s="27">
        <f t="shared" si="1"/>
        <v>0</v>
      </c>
    </row>
    <row r="25" spans="2:16" x14ac:dyDescent="0.25">
      <c r="B25" s="22" t="s">
        <v>693</v>
      </c>
      <c r="C25" s="52"/>
      <c r="D25" s="53"/>
      <c r="E25" s="26">
        <v>15</v>
      </c>
      <c r="F25" s="28">
        <v>451</v>
      </c>
      <c r="G25" s="17">
        <v>1788</v>
      </c>
      <c r="H25" s="27">
        <f t="shared" si="0"/>
        <v>0</v>
      </c>
      <c r="J25" s="22" t="s">
        <v>723</v>
      </c>
      <c r="K25" s="52"/>
      <c r="L25" s="53"/>
      <c r="M25" s="29">
        <v>15</v>
      </c>
      <c r="N25" s="28">
        <v>451</v>
      </c>
      <c r="O25" s="17">
        <v>2802</v>
      </c>
      <c r="P25" s="27">
        <f t="shared" si="1"/>
        <v>0</v>
      </c>
    </row>
    <row r="26" spans="2:16" x14ac:dyDescent="0.25">
      <c r="B26" s="22" t="s">
        <v>694</v>
      </c>
      <c r="C26" s="52"/>
      <c r="D26" s="53"/>
      <c r="E26" s="26">
        <v>16</v>
      </c>
      <c r="F26" s="28">
        <v>481</v>
      </c>
      <c r="G26" s="17">
        <v>1907.2</v>
      </c>
      <c r="H26" s="27">
        <f t="shared" si="0"/>
        <v>0</v>
      </c>
      <c r="J26" s="22" t="s">
        <v>724</v>
      </c>
      <c r="K26" s="52"/>
      <c r="L26" s="53"/>
      <c r="M26" s="29">
        <v>16</v>
      </c>
      <c r="N26" s="28">
        <v>481</v>
      </c>
      <c r="O26" s="17">
        <v>2988.8</v>
      </c>
      <c r="P26" s="27">
        <f t="shared" si="1"/>
        <v>0</v>
      </c>
    </row>
    <row r="27" spans="2:16" x14ac:dyDescent="0.25">
      <c r="B27" s="22" t="s">
        <v>695</v>
      </c>
      <c r="C27" s="52"/>
      <c r="D27" s="53"/>
      <c r="E27" s="26">
        <v>17</v>
      </c>
      <c r="F27" s="28">
        <v>511</v>
      </c>
      <c r="G27" s="17">
        <v>2026.4</v>
      </c>
      <c r="H27" s="27">
        <f t="shared" si="0"/>
        <v>0</v>
      </c>
      <c r="J27" s="22" t="s">
        <v>725</v>
      </c>
      <c r="K27" s="52"/>
      <c r="L27" s="53"/>
      <c r="M27" s="29">
        <v>17</v>
      </c>
      <c r="N27" s="28">
        <v>511</v>
      </c>
      <c r="O27" s="17">
        <v>3175.6000000000004</v>
      </c>
      <c r="P27" s="27">
        <f t="shared" si="1"/>
        <v>0</v>
      </c>
    </row>
    <row r="28" spans="2:16" x14ac:dyDescent="0.25">
      <c r="B28" s="22" t="s">
        <v>696</v>
      </c>
      <c r="C28" s="52"/>
      <c r="D28" s="53"/>
      <c r="E28" s="26">
        <v>18</v>
      </c>
      <c r="F28" s="28">
        <v>541</v>
      </c>
      <c r="G28" s="17">
        <v>2145.6</v>
      </c>
      <c r="H28" s="27">
        <f t="shared" si="0"/>
        <v>0</v>
      </c>
      <c r="J28" s="22" t="s">
        <v>726</v>
      </c>
      <c r="K28" s="52"/>
      <c r="L28" s="53"/>
      <c r="M28" s="29">
        <v>18</v>
      </c>
      <c r="N28" s="28">
        <v>541</v>
      </c>
      <c r="O28" s="17">
        <v>3362.4</v>
      </c>
      <c r="P28" s="27">
        <f t="shared" si="1"/>
        <v>0</v>
      </c>
    </row>
    <row r="29" spans="2:16" x14ac:dyDescent="0.25">
      <c r="B29" s="22" t="s">
        <v>697</v>
      </c>
      <c r="C29" s="52"/>
      <c r="D29" s="53"/>
      <c r="E29" s="26">
        <v>19</v>
      </c>
      <c r="F29" s="28">
        <v>571</v>
      </c>
      <c r="G29" s="17">
        <v>2264.8000000000002</v>
      </c>
      <c r="H29" s="27">
        <f t="shared" si="0"/>
        <v>0</v>
      </c>
      <c r="J29" s="22" t="s">
        <v>727</v>
      </c>
      <c r="K29" s="52"/>
      <c r="L29" s="53"/>
      <c r="M29" s="29">
        <v>19</v>
      </c>
      <c r="N29" s="28">
        <v>571</v>
      </c>
      <c r="O29" s="17">
        <v>3549.2000000000003</v>
      </c>
      <c r="P29" s="27">
        <f t="shared" si="1"/>
        <v>0</v>
      </c>
    </row>
    <row r="30" spans="2:16" x14ac:dyDescent="0.25">
      <c r="B30" s="22" t="s">
        <v>698</v>
      </c>
      <c r="C30" s="52"/>
      <c r="D30" s="53"/>
      <c r="E30" s="26">
        <v>20</v>
      </c>
      <c r="F30" s="28">
        <v>601</v>
      </c>
      <c r="G30" s="17">
        <v>2384</v>
      </c>
      <c r="H30" s="27">
        <f t="shared" si="0"/>
        <v>0</v>
      </c>
      <c r="J30" s="22" t="s">
        <v>728</v>
      </c>
      <c r="K30" s="52"/>
      <c r="L30" s="53"/>
      <c r="M30" s="29">
        <v>20</v>
      </c>
      <c r="N30" s="28">
        <v>601</v>
      </c>
      <c r="O30" s="17">
        <v>3736</v>
      </c>
      <c r="P30" s="27">
        <f t="shared" si="1"/>
        <v>0</v>
      </c>
    </row>
    <row r="31" spans="2:16" x14ac:dyDescent="0.25">
      <c r="B31" s="22" t="s">
        <v>699</v>
      </c>
      <c r="C31" s="52"/>
      <c r="D31" s="53"/>
      <c r="E31" s="26">
        <v>21</v>
      </c>
      <c r="F31" s="28">
        <v>631</v>
      </c>
      <c r="G31" s="17">
        <v>2503.2000000000003</v>
      </c>
      <c r="H31" s="27">
        <f t="shared" si="0"/>
        <v>0</v>
      </c>
      <c r="J31" s="22" t="s">
        <v>729</v>
      </c>
      <c r="K31" s="52"/>
      <c r="L31" s="53"/>
      <c r="M31" s="29">
        <v>21</v>
      </c>
      <c r="N31" s="28">
        <v>631</v>
      </c>
      <c r="O31" s="17">
        <v>3922.8</v>
      </c>
      <c r="P31" s="27">
        <f t="shared" si="1"/>
        <v>0</v>
      </c>
    </row>
    <row r="32" spans="2:16" x14ac:dyDescent="0.25">
      <c r="B32" s="22" t="s">
        <v>700</v>
      </c>
      <c r="C32" s="52"/>
      <c r="D32" s="53"/>
      <c r="E32" s="26">
        <v>22</v>
      </c>
      <c r="F32" s="28">
        <v>661</v>
      </c>
      <c r="G32" s="17">
        <v>2622.4</v>
      </c>
      <c r="H32" s="27">
        <f t="shared" si="0"/>
        <v>0</v>
      </c>
      <c r="J32" s="22" t="s">
        <v>730</v>
      </c>
      <c r="K32" s="52"/>
      <c r="L32" s="53"/>
      <c r="M32" s="29">
        <v>22</v>
      </c>
      <c r="N32" s="28">
        <v>661</v>
      </c>
      <c r="O32" s="38">
        <v>4109.6000000000004</v>
      </c>
      <c r="P32" s="27">
        <f t="shared" si="1"/>
        <v>0</v>
      </c>
    </row>
    <row r="33" spans="2:16" x14ac:dyDescent="0.25">
      <c r="B33" s="22" t="s">
        <v>701</v>
      </c>
      <c r="C33" s="52"/>
      <c r="D33" s="53"/>
      <c r="E33" s="26">
        <v>23</v>
      </c>
      <c r="F33" s="28">
        <v>691</v>
      </c>
      <c r="G33" s="17">
        <v>2741.6</v>
      </c>
      <c r="H33" s="27">
        <f t="shared" si="0"/>
        <v>0</v>
      </c>
      <c r="J33" s="22" t="s">
        <v>731</v>
      </c>
      <c r="K33" s="52"/>
      <c r="L33" s="53"/>
      <c r="M33" s="29">
        <v>23</v>
      </c>
      <c r="N33" s="28">
        <v>691</v>
      </c>
      <c r="O33" s="38">
        <v>4296.4000000000005</v>
      </c>
      <c r="P33" s="27">
        <f t="shared" si="1"/>
        <v>0</v>
      </c>
    </row>
    <row r="34" spans="2:16" x14ac:dyDescent="0.25">
      <c r="B34" s="22" t="s">
        <v>702</v>
      </c>
      <c r="C34" s="52"/>
      <c r="D34" s="53"/>
      <c r="E34" s="26">
        <v>24</v>
      </c>
      <c r="F34" s="28">
        <v>721</v>
      </c>
      <c r="G34" s="17">
        <v>2860.8</v>
      </c>
      <c r="H34" s="27">
        <f t="shared" si="0"/>
        <v>0</v>
      </c>
      <c r="J34" s="22" t="s">
        <v>732</v>
      </c>
      <c r="K34" s="52"/>
      <c r="L34" s="53"/>
      <c r="M34" s="29">
        <v>24</v>
      </c>
      <c r="N34" s="28">
        <v>721</v>
      </c>
      <c r="O34" s="38">
        <v>4483.2000000000007</v>
      </c>
      <c r="P34" s="27">
        <f t="shared" si="1"/>
        <v>0</v>
      </c>
    </row>
    <row r="35" spans="2:16" x14ac:dyDescent="0.25">
      <c r="B35" s="22" t="s">
        <v>703</v>
      </c>
      <c r="C35" s="52"/>
      <c r="D35" s="53"/>
      <c r="E35" s="26">
        <v>25</v>
      </c>
      <c r="F35" s="28">
        <v>751</v>
      </c>
      <c r="G35" s="17">
        <v>2980</v>
      </c>
      <c r="H35" s="27">
        <f t="shared" si="0"/>
        <v>0</v>
      </c>
      <c r="J35" s="22" t="s">
        <v>733</v>
      </c>
      <c r="K35" s="52"/>
      <c r="L35" s="53"/>
      <c r="M35" s="29">
        <v>25</v>
      </c>
      <c r="N35" s="28">
        <v>751</v>
      </c>
      <c r="O35" s="36">
        <v>4670</v>
      </c>
      <c r="P35" s="27">
        <f t="shared" si="1"/>
        <v>0</v>
      </c>
    </row>
    <row r="36" spans="2:16" x14ac:dyDescent="0.25">
      <c r="B36" s="22" t="s">
        <v>704</v>
      </c>
      <c r="C36" s="52"/>
      <c r="D36" s="53"/>
      <c r="E36" s="26">
        <v>26</v>
      </c>
      <c r="F36" s="28">
        <v>781</v>
      </c>
      <c r="G36" s="17">
        <v>3099.2000000000003</v>
      </c>
      <c r="H36" s="27">
        <f t="shared" si="0"/>
        <v>0</v>
      </c>
    </row>
    <row r="37" spans="2:16" x14ac:dyDescent="0.25">
      <c r="B37" s="22" t="s">
        <v>705</v>
      </c>
      <c r="C37" s="52"/>
      <c r="D37" s="53"/>
      <c r="E37" s="26">
        <v>27</v>
      </c>
      <c r="F37" s="28">
        <v>811</v>
      </c>
      <c r="G37" s="17">
        <v>3218.4</v>
      </c>
      <c r="H37" s="27">
        <f t="shared" si="0"/>
        <v>0</v>
      </c>
    </row>
    <row r="38" spans="2:16" x14ac:dyDescent="0.25">
      <c r="B38" s="22" t="s">
        <v>706</v>
      </c>
      <c r="C38" s="52"/>
      <c r="D38" s="53"/>
      <c r="E38" s="26">
        <v>28</v>
      </c>
      <c r="F38" s="28">
        <v>841</v>
      </c>
      <c r="G38" s="17">
        <v>3337.6</v>
      </c>
      <c r="H38" s="27">
        <f t="shared" si="0"/>
        <v>0</v>
      </c>
    </row>
    <row r="39" spans="2:16" x14ac:dyDescent="0.25">
      <c r="B39" s="22" t="s">
        <v>707</v>
      </c>
      <c r="C39" s="52"/>
      <c r="D39" s="53"/>
      <c r="E39" s="26">
        <v>29</v>
      </c>
      <c r="F39" s="28">
        <v>871</v>
      </c>
      <c r="G39" s="17">
        <v>3456.8</v>
      </c>
      <c r="H39" s="27">
        <f t="shared" si="0"/>
        <v>0</v>
      </c>
    </row>
    <row r="40" spans="2:16" x14ac:dyDescent="0.25">
      <c r="B40" s="22" t="s">
        <v>708</v>
      </c>
      <c r="C40" s="52"/>
      <c r="D40" s="53"/>
      <c r="E40" s="26">
        <v>30</v>
      </c>
      <c r="F40" s="28">
        <v>901</v>
      </c>
      <c r="G40" s="17">
        <v>3576</v>
      </c>
      <c r="H40" s="27">
        <f t="shared" si="0"/>
        <v>0</v>
      </c>
    </row>
    <row r="41" spans="2:16" x14ac:dyDescent="0.25">
      <c r="B41" s="22" t="s">
        <v>709</v>
      </c>
      <c r="C41" s="52"/>
      <c r="D41" s="53"/>
      <c r="E41" s="26">
        <v>31</v>
      </c>
      <c r="F41" s="28">
        <v>931</v>
      </c>
      <c r="G41" s="17">
        <v>3695.2000000000003</v>
      </c>
      <c r="H41" s="27">
        <f t="shared" si="0"/>
        <v>0</v>
      </c>
    </row>
    <row r="42" spans="2:16" x14ac:dyDescent="0.25">
      <c r="B42" s="22" t="s">
        <v>710</v>
      </c>
      <c r="C42" s="52"/>
      <c r="D42" s="53"/>
      <c r="E42" s="26">
        <v>32</v>
      </c>
      <c r="F42" s="28">
        <v>961</v>
      </c>
      <c r="G42" s="17">
        <v>3814.4</v>
      </c>
      <c r="H42" s="27">
        <f t="shared" si="0"/>
        <v>0</v>
      </c>
    </row>
  </sheetData>
  <mergeCells count="20">
    <mergeCell ref="C14:C42"/>
    <mergeCell ref="D14:D42"/>
    <mergeCell ref="K14:K35"/>
    <mergeCell ref="L14:L3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Гармония А20 300</vt:lpstr>
      <vt:lpstr>Гармония А20 500</vt:lpstr>
      <vt:lpstr>Гармония А20 750</vt:lpstr>
      <vt:lpstr>Гармония А20 1000</vt:lpstr>
      <vt:lpstr>Гармония А20 1250</vt:lpstr>
      <vt:lpstr>Гармония А20 1500</vt:lpstr>
      <vt:lpstr>Гармония А20 1750</vt:lpstr>
      <vt:lpstr>Гармония А20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2025-01-28T13:49:44Z</dcterms:modified>
</cp:coreProperties>
</file>