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dataserver\data\PTO\A0023\Мои документы Сведомцев\Реклама\Технические характеристики\QUADRUM\QUADRUM 50\"/>
    </mc:Choice>
  </mc:AlternateContent>
  <xr:revisionPtr revIDLastSave="0" documentId="13_ncr:1_{0787C642-E0CF-45AD-AA61-515260A0D44E}" xr6:coauthVersionLast="47" xr6:coauthVersionMax="47" xr10:uidLastSave="{00000000-0000-0000-0000-000000000000}"/>
  <bookViews>
    <workbookView xWindow="14805" yWindow="15" windowWidth="13995" windowHeight="15600" tabRatio="709" xr2:uid="{00000000-000D-0000-FFFF-FFFF00000000}"/>
  </bookViews>
  <sheets>
    <sheet name="QUADRUM 50 V 300" sheetId="1" r:id="rId1"/>
    <sheet name="QUADRUM 50 V 500" sheetId="2" r:id="rId2"/>
    <sheet name="QUADRUM 50 V 750" sheetId="3" r:id="rId3"/>
    <sheet name="QUADRUM 50 V 1000" sheetId="4" r:id="rId4"/>
    <sheet name="QUADRUM 50 V 1250" sheetId="5" r:id="rId5"/>
    <sheet name="QUADRUM 50 V 1500" sheetId="6" r:id="rId6"/>
    <sheet name="QUADRUM 50 V 1750" sheetId="7" r:id="rId7"/>
    <sheet name="QUADRUM 50 V 2000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28" i="5" l="1"/>
  <c r="H29" i="5"/>
  <c r="H30" i="5"/>
  <c r="H28" i="4"/>
  <c r="H29" i="4"/>
  <c r="H30" i="4"/>
  <c r="H31" i="4"/>
  <c r="H32" i="4"/>
  <c r="H33" i="4"/>
  <c r="H34" i="4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14" i="3"/>
  <c r="H50" i="2"/>
  <c r="H51" i="2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15" i="8"/>
  <c r="H16" i="8"/>
  <c r="H17" i="8"/>
  <c r="H18" i="8"/>
  <c r="H19" i="8"/>
  <c r="H20" i="8"/>
  <c r="H21" i="8"/>
  <c r="H22" i="8"/>
  <c r="H23" i="8"/>
  <c r="H24" i="8"/>
  <c r="H14" i="8"/>
  <c r="H15" i="7"/>
  <c r="H16" i="7"/>
  <c r="H17" i="7"/>
  <c r="H18" i="7"/>
  <c r="H19" i="7"/>
  <c r="H20" i="7"/>
  <c r="H21" i="7"/>
  <c r="H22" i="7"/>
  <c r="H23" i="7"/>
  <c r="H24" i="7"/>
  <c r="H25" i="7"/>
  <c r="H14" i="7"/>
  <c r="H15" i="6"/>
  <c r="H16" i="6"/>
  <c r="H17" i="6"/>
  <c r="H18" i="6"/>
  <c r="H19" i="6"/>
  <c r="H20" i="6"/>
  <c r="H21" i="6"/>
  <c r="H22" i="6"/>
  <c r="H23" i="6"/>
  <c r="H24" i="6"/>
  <c r="H25" i="6"/>
  <c r="H26" i="6"/>
  <c r="H27" i="6"/>
  <c r="H14" i="6"/>
  <c r="L6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14" i="5"/>
  <c r="L6" i="4"/>
  <c r="H15" i="4"/>
  <c r="H16" i="4"/>
  <c r="H17" i="4"/>
  <c r="H18" i="4"/>
  <c r="H19" i="4"/>
  <c r="H20" i="4"/>
  <c r="H21" i="4"/>
  <c r="H22" i="4"/>
  <c r="H23" i="4"/>
  <c r="H24" i="4"/>
  <c r="H25" i="4"/>
  <c r="H26" i="4"/>
  <c r="H27" i="4"/>
  <c r="H14" i="4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14" i="2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14" i="1"/>
  <c r="L6" i="8" l="1"/>
  <c r="L6" i="7"/>
  <c r="L6" i="6"/>
  <c r="L6" i="3"/>
  <c r="L6" i="2"/>
  <c r="L6" i="1"/>
</calcChain>
</file>

<file path=xl/sharedStrings.xml><?xml version="1.0" encoding="utf-8"?>
<sst xmlns="http://schemas.openxmlformats.org/spreadsheetml/2006/main" count="307" uniqueCount="218">
  <si>
    <t>Поля для заполнения</t>
  </si>
  <si>
    <t xml:space="preserve">Задайте температуру воды на подаче - </t>
  </si>
  <si>
    <t>Задайте температуру воды на обратке -</t>
  </si>
  <si>
    <t xml:space="preserve">Температурный напор - </t>
  </si>
  <si>
    <t xml:space="preserve">Задайте температуру в помещении - </t>
  </si>
  <si>
    <t>Наименование</t>
  </si>
  <si>
    <t>Монтажная высота, мм</t>
  </si>
  <si>
    <t>Глубина, мм</t>
  </si>
  <si>
    <t>Кол-во секций, мм</t>
  </si>
  <si>
    <t>Длина, мм</t>
  </si>
  <si>
    <r>
      <t>Номинальный тепловой поток (ΔТ70</t>
    </r>
    <r>
      <rPr>
        <b/>
        <vertAlign val="superscript"/>
        <sz val="12"/>
        <color theme="1"/>
        <rFont val="Times New Roman"/>
        <family val="1"/>
        <charset val="204"/>
      </rPr>
      <t>0</t>
    </r>
    <r>
      <rPr>
        <b/>
        <sz val="12"/>
        <color theme="1"/>
        <rFont val="Times New Roman"/>
        <family val="1"/>
        <charset val="204"/>
      </rPr>
      <t>С), Вт</t>
    </r>
  </si>
  <si>
    <t>Расчетный тепловой поток, Вт</t>
  </si>
  <si>
    <t>Информационное поле   (не заполняется).</t>
  </si>
  <si>
    <t>Информационное поле    (не заполняется).</t>
  </si>
  <si>
    <t>Информационное поле      (не заполняется).</t>
  </si>
  <si>
    <t>QUADRUM 50 V 300</t>
  </si>
  <si>
    <t>QUADRUM 50 V 300-3</t>
  </si>
  <si>
    <t>QUADRUM 50 V 300-4</t>
  </si>
  <si>
    <t>QUADRUM 50 V 300-5</t>
  </si>
  <si>
    <t>QUADRUM 50 V 300-6</t>
  </si>
  <si>
    <t>QUADRUM 50 V 300-7</t>
  </si>
  <si>
    <t>QUADRUM 50 V 300-8</t>
  </si>
  <si>
    <t>QUADRUM 50 V 300-9</t>
  </si>
  <si>
    <t>QUADRUM 50 V 300-10</t>
  </si>
  <si>
    <t>QUADRUM 50 V 300-11</t>
  </si>
  <si>
    <t>QUADRUM 50 V 300-12</t>
  </si>
  <si>
    <t>QUADRUM 50 V 300-13</t>
  </si>
  <si>
    <t>QUADRUM 50 V 300-14</t>
  </si>
  <si>
    <t>QUADRUM 50 V 300-15</t>
  </si>
  <si>
    <t>QUADRUM 50 V 300-16</t>
  </si>
  <si>
    <t>QUADRUM 50 V 300-17</t>
  </si>
  <si>
    <t>QUADRUM 50 V 300-18</t>
  </si>
  <si>
    <t>QUADRUM 50 V 300-19</t>
  </si>
  <si>
    <t>QUADRUM 50 V 300-20</t>
  </si>
  <si>
    <t>QUADRUM 50 V 300-21</t>
  </si>
  <si>
    <t>QUADRUM 50 V 300-22</t>
  </si>
  <si>
    <t>QUADRUM 50 V 300-23</t>
  </si>
  <si>
    <t>QUADRUM 50 V 300-24</t>
  </si>
  <si>
    <t>QUADRUM 50 V 300-25</t>
  </si>
  <si>
    <t>QUADRUM 50 V 300-26</t>
  </si>
  <si>
    <t>QUADRUM 50 V 300-27</t>
  </si>
  <si>
    <t>QUADRUM 50 V 300-28</t>
  </si>
  <si>
    <t>QUADRUM 50 V 300-29</t>
  </si>
  <si>
    <t>QUADRUM 50 V 300-30</t>
  </si>
  <si>
    <t>QUADRUM 50 V 300-31</t>
  </si>
  <si>
    <t>QUADRUM 50 V 300-32</t>
  </si>
  <si>
    <t>QUADRUM 50 V 300-33</t>
  </si>
  <si>
    <t>QUADRUM 50 V 300-34</t>
  </si>
  <si>
    <t>QUADRUM 50 V 300-35</t>
  </si>
  <si>
    <t>QUADRUM 50 V 300-36</t>
  </si>
  <si>
    <t>QUADRUM 50 V 300-37</t>
  </si>
  <si>
    <t>QUADRUM 50 V 300-38</t>
  </si>
  <si>
    <t>QUADRUM 50 V 300-39</t>
  </si>
  <si>
    <t>QUADRUM 50 V 300-40</t>
  </si>
  <si>
    <t>QUADRUM 50 V 300-41</t>
  </si>
  <si>
    <t>QUADRUM 50 V 300-42</t>
  </si>
  <si>
    <t>QUADRUM 50 V 300-43</t>
  </si>
  <si>
    <t>QUADRUM 50 V 300-44</t>
  </si>
  <si>
    <t>QUADRUM 50 V 300-45</t>
  </si>
  <si>
    <t>QUADRUM 50 V 300-46</t>
  </si>
  <si>
    <t>QUADRUM 50 V 300-47</t>
  </si>
  <si>
    <t>QUADRUM 50 V 300-48</t>
  </si>
  <si>
    <t>QUADRUM 50 V 300-49</t>
  </si>
  <si>
    <t>QUADRUM 50 V 300-50</t>
  </si>
  <si>
    <t>QUADRUM 50 V 300-51</t>
  </si>
  <si>
    <t>QUADRUM 50 V 300-52</t>
  </si>
  <si>
    <t>QUADRUM 50 V 300-53</t>
  </si>
  <si>
    <t>QUADRUM 50 V 300-54</t>
  </si>
  <si>
    <t>QUADRUM 50 V 300-55</t>
  </si>
  <si>
    <t>QUADRUM 50 V 300-56</t>
  </si>
  <si>
    <t>QUADRUM 50 V 500</t>
  </si>
  <si>
    <t>QUADRUM 50 V 500-3</t>
  </si>
  <si>
    <t>QUADRUM 50 V 500-4</t>
  </si>
  <si>
    <t>QUADRUM 50 V 500-5</t>
  </si>
  <si>
    <t>QUADRUM 50 V 500-6</t>
  </si>
  <si>
    <t>QUADRUM 50 V 500-7</t>
  </si>
  <si>
    <t>QUADRUM 50 V 500-8</t>
  </si>
  <si>
    <t>QUADRUM 50 V 500-9</t>
  </si>
  <si>
    <t>QUADRUM 50 V 500-10</t>
  </si>
  <si>
    <t>QUADRUM 50 V 500-11</t>
  </si>
  <si>
    <t>QUADRUM 50 V 500-12</t>
  </si>
  <si>
    <t>QUADRUM 50 V 500-13</t>
  </si>
  <si>
    <t>QUADRUM 50 V 500-14</t>
  </si>
  <si>
    <t>QUADRUM 50 V 500-15</t>
  </si>
  <si>
    <t>QUADRUM 50 V 500-16</t>
  </si>
  <si>
    <t>QUADRUM 50 V 500-17</t>
  </si>
  <si>
    <t>QUADRUM 50 V 500-18</t>
  </si>
  <si>
    <t>QUADRUM 50 V 500-19</t>
  </si>
  <si>
    <t>QUADRUM 50 V 500-20</t>
  </si>
  <si>
    <t>QUADRUM 50 V 500-21</t>
  </si>
  <si>
    <t>QUADRUM 50 V 500-22</t>
  </si>
  <si>
    <t>QUADRUM 50 V 500-23</t>
  </si>
  <si>
    <t>QUADRUM 50 V 500-24</t>
  </si>
  <si>
    <t>QUADRUM 50 V 500-25</t>
  </si>
  <si>
    <t>QUADRUM 50 V 500-26</t>
  </si>
  <si>
    <t>QUADRUM 50 V 500-27</t>
  </si>
  <si>
    <t>QUADRUM 50 V 500-28</t>
  </si>
  <si>
    <t>QUADRUM 50 V 500-29</t>
  </si>
  <si>
    <t>QUADRUM 50 V 500-30</t>
  </si>
  <si>
    <t>QUADRUM 50 V 500-31</t>
  </si>
  <si>
    <t>QUADRUM 50 V 500-32</t>
  </si>
  <si>
    <t>QUADRUM 50 V 500-33</t>
  </si>
  <si>
    <t>QUADRUM 50 V 500-34</t>
  </si>
  <si>
    <t>QUADRUM 50 V 500-35</t>
  </si>
  <si>
    <t>QUADRUM 50 V 500-36</t>
  </si>
  <si>
    <t>QUADRUM 50 V 500-37</t>
  </si>
  <si>
    <t>QUADRUM 50 V 500-38</t>
  </si>
  <si>
    <t>QUADRUM 50 V 500-39</t>
  </si>
  <si>
    <t>QUADRUM 50 V 500-40</t>
  </si>
  <si>
    <t>QUADRUM 50 V 750</t>
  </si>
  <si>
    <t>QUADRUM 50 V 750-3</t>
  </si>
  <si>
    <t>QUADRUM 50 V 750-4</t>
  </si>
  <si>
    <t>QUADRUM 50 V 750-5</t>
  </si>
  <si>
    <t>QUADRUM 50 V 750-6</t>
  </si>
  <si>
    <t>QUADRUM 50 V 750-7</t>
  </si>
  <si>
    <t>QUADRUM 50 V 750-8</t>
  </si>
  <si>
    <t>QUADRUM 50 V 750-9</t>
  </si>
  <si>
    <t>QUADRUM 50 V 750-10</t>
  </si>
  <si>
    <t>QUADRUM 50 V 750-11</t>
  </si>
  <si>
    <t>QUADRUM 50 V 750-12</t>
  </si>
  <si>
    <t>QUADRUM 50 V 750-13</t>
  </si>
  <si>
    <t>QUADRUM 50 V 750-14</t>
  </si>
  <si>
    <t>QUADRUM 50 V 750-15</t>
  </si>
  <si>
    <t>QUADRUM 50 V 750-16</t>
  </si>
  <si>
    <t>QUADRUM 50 V 750-17</t>
  </si>
  <si>
    <t>QUADRUM 50 V 750-18</t>
  </si>
  <si>
    <t>QUADRUM 50 V 750-19</t>
  </si>
  <si>
    <t>QUADRUM 50 V 750-20</t>
  </si>
  <si>
    <t>QUADRUM 50 V 750-21</t>
  </si>
  <si>
    <t>QUADRUM 50 V 750-22</t>
  </si>
  <si>
    <t>QUADRUM 50 V 750-23</t>
  </si>
  <si>
    <t>QUADRUM 50 V 750-24</t>
  </si>
  <si>
    <t>QUADRUM 50 V 750-25</t>
  </si>
  <si>
    <t>QUADRUM 50 V 750-26</t>
  </si>
  <si>
    <t>QUADRUM 50 V 750-27</t>
  </si>
  <si>
    <t>QUADRUM 50 V 750-28</t>
  </si>
  <si>
    <t>QUADRUM 50 V 750-29</t>
  </si>
  <si>
    <t>QUADRUM 50 V 750-30</t>
  </si>
  <si>
    <t>QUADRUM 50 V 1000</t>
  </si>
  <si>
    <t>QUADRUM 50 V 1000-3</t>
  </si>
  <si>
    <t>QUADRUM 50 V 1000-4</t>
  </si>
  <si>
    <t>QUADRUM 50 V 1000-5</t>
  </si>
  <si>
    <t>QUADRUM 50 V 1000-6</t>
  </si>
  <si>
    <t>QUADRUM 50 V 1000-7</t>
  </si>
  <si>
    <t>QUADRUM 50 V 1000-8</t>
  </si>
  <si>
    <t>QUADRUM 50 V 1000-9</t>
  </si>
  <si>
    <t>QUADRUM 50 V 1000-10</t>
  </si>
  <si>
    <t>QUADRUM 50 V 1000-11</t>
  </si>
  <si>
    <t>QUADRUM 50 V 1000-12</t>
  </si>
  <si>
    <t>QUADRUM 50 V 1000-13</t>
  </si>
  <si>
    <t>QUADRUM 50 V 1000-14</t>
  </si>
  <si>
    <t>QUADRUM 50 V 1000-15</t>
  </si>
  <si>
    <t>QUADRUM 50 V 1000-16</t>
  </si>
  <si>
    <t>QUADRUM 50 V 1000-17</t>
  </si>
  <si>
    <t>QUADRUM 50 V 1000-18</t>
  </si>
  <si>
    <t>QUADRUM 50 V 1000-19</t>
  </si>
  <si>
    <t>QUADRUM 50 V 1000-20</t>
  </si>
  <si>
    <t>QUADRUM 50 V 1000-21</t>
  </si>
  <si>
    <t>QUADRUM 50 V 1000-22</t>
  </si>
  <si>
    <t>QUADRUM 50 V 1000-23</t>
  </si>
  <si>
    <t>QUADRUM 50 V 1250</t>
  </si>
  <si>
    <t>QUADRUM 50 V 1250-3</t>
  </si>
  <si>
    <t>QUADRUM 50 V 1250-4</t>
  </si>
  <si>
    <t>QUADRUM 50 V 1250-5</t>
  </si>
  <si>
    <t>QUADRUM 50 V 1250-6</t>
  </si>
  <si>
    <t>QUADRUM 50 V 1250-7</t>
  </si>
  <si>
    <t>QUADRUM 50 V 1250-8</t>
  </si>
  <si>
    <t>QUADRUM 50 V 1250-9</t>
  </si>
  <si>
    <t>QUADRUM 50 V 1250-10</t>
  </si>
  <si>
    <t>QUADRUM 50 V 1250-11</t>
  </si>
  <si>
    <t>QUADRUM 50 V 1250-12</t>
  </si>
  <si>
    <t>QUADRUM 50 V 1250-13</t>
  </si>
  <si>
    <t>QUADRUM 50 V 1250-14</t>
  </si>
  <si>
    <t>QUADRUM 50 V 1250-15</t>
  </si>
  <si>
    <t>QUADRUM 50 V 1250-16</t>
  </si>
  <si>
    <t>QUADRUM 50 V 1250-17</t>
  </si>
  <si>
    <t>QUADRUM 50 V 1250-18</t>
  </si>
  <si>
    <t>QUADRUM 50 V 1250-19</t>
  </si>
  <si>
    <t>QUADRUM 50 V 1500</t>
  </si>
  <si>
    <t>QUADRUM 50 V 1500-3</t>
  </si>
  <si>
    <t>QUADRUM 50 V 1500-4</t>
  </si>
  <si>
    <t>QUADRUM 50 V 1500-5</t>
  </si>
  <si>
    <t>QUADRUM 50 V 1500-6</t>
  </si>
  <si>
    <t>QUADRUM 50 V 1500-7</t>
  </si>
  <si>
    <t>QUADRUM 50 V 1500-8</t>
  </si>
  <si>
    <t>QUADRUM 50 V 1500-9</t>
  </si>
  <si>
    <t>QUADRUM 50 V 1500-10</t>
  </si>
  <si>
    <t>QUADRUM 50 V 1500-11</t>
  </si>
  <si>
    <t>QUADRUM 50 V 1500-12</t>
  </si>
  <si>
    <t>QUADRUM 50 V 1500-13</t>
  </si>
  <si>
    <t>QUADRUM 50 V 1500-14</t>
  </si>
  <si>
    <t>QUADRUM 50 V 1500-15</t>
  </si>
  <si>
    <t>QUADRUM 50 V 1500-16</t>
  </si>
  <si>
    <t>QUADRUM 50 V 1750</t>
  </si>
  <si>
    <t>QUADRUM 50 V 1750-3</t>
  </si>
  <si>
    <t>QUADRUM 50 V 1750-4</t>
  </si>
  <si>
    <t>QUADRUM 50 V 1750-5</t>
  </si>
  <si>
    <t>QUADRUM 50 V 1750-6</t>
  </si>
  <si>
    <t>QUADRUM 50 V 1750-7</t>
  </si>
  <si>
    <t>QUADRUM 50 V 1750-8</t>
  </si>
  <si>
    <t>QUADRUM 50 V 1750-9</t>
  </si>
  <si>
    <t>QUADRUM 50 V 1750-10</t>
  </si>
  <si>
    <t>QUADRUM 50 V 1750-11</t>
  </si>
  <si>
    <t>QUADRUM 50 V 1750-12</t>
  </si>
  <si>
    <t>QUADRUM 50 V 1750-13</t>
  </si>
  <si>
    <t>QUADRUM 50 V 1750-14</t>
  </si>
  <si>
    <t>QUADRUM 50 V 2000</t>
  </si>
  <si>
    <t>QUADRUM 50 V 2000-3</t>
  </si>
  <si>
    <t>QUADRUM 50 V 2000-4</t>
  </si>
  <si>
    <t>QUADRUM 50 V 2000-5</t>
  </si>
  <si>
    <t>QUADRUM 50 V 2000-6</t>
  </si>
  <si>
    <t>QUADRUM 50 V 2000-7</t>
  </si>
  <si>
    <t>QUADRUM 50 V 2000-8</t>
  </si>
  <si>
    <t>QUADRUM 50 V 2000-9</t>
  </si>
  <si>
    <t>QUADRUM 50 V 2000-10</t>
  </si>
  <si>
    <t>QUADRUM 50 V 2000-11</t>
  </si>
  <si>
    <t>QUADRUM 50 V 2000-12</t>
  </si>
  <si>
    <t>QUADRUM 50 V 2000-13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</si>
</sst>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vertAlign val="superscript"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1" xfId="0" applyFont="1" applyBorder="1"/>
    <xf numFmtId="0" fontId="2" fillId="0" borderId="2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0" xfId="0" applyFont="1"/>
    <xf numFmtId="0" fontId="1" fillId="0" borderId="5" xfId="0" applyFont="1" applyBorder="1"/>
    <xf numFmtId="0" fontId="1" fillId="2" borderId="6" xfId="0" applyFont="1" applyFill="1" applyBorder="1" applyAlignment="1">
      <alignment horizontal="center" vertical="center"/>
    </xf>
    <xf numFmtId="0" fontId="3" fillId="0" borderId="0" xfId="0" applyFont="1"/>
    <xf numFmtId="0" fontId="1" fillId="0" borderId="0" xfId="0" applyFont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7" xfId="0" applyFont="1" applyBorder="1"/>
    <xf numFmtId="0" fontId="1" fillId="0" borderId="8" xfId="0" applyFont="1" applyBorder="1"/>
    <xf numFmtId="0" fontId="1" fillId="0" borderId="8" xfId="0" applyFont="1" applyBorder="1" applyAlignment="1">
      <alignment horizontal="center" vertical="center"/>
    </xf>
    <xf numFmtId="0" fontId="1" fillId="0" borderId="9" xfId="0" applyFont="1" applyBorder="1"/>
    <xf numFmtId="0" fontId="9" fillId="0" borderId="10" xfId="0" applyFont="1" applyBorder="1" applyAlignment="1">
      <alignment horizontal="center" vertical="center"/>
    </xf>
    <xf numFmtId="1" fontId="5" fillId="0" borderId="10" xfId="0" applyNumberFormat="1" applyFont="1" applyBorder="1" applyAlignment="1">
      <alignment horizontal="center" vertical="center"/>
    </xf>
    <xf numFmtId="0" fontId="6" fillId="0" borderId="0" xfId="0" applyFont="1"/>
    <xf numFmtId="0" fontId="9" fillId="0" borderId="10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left" vertical="center"/>
    </xf>
    <xf numFmtId="1" fontId="5" fillId="0" borderId="10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 wrapText="1"/>
    </xf>
    <xf numFmtId="0" fontId="9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center" vertical="center" wrapText="1"/>
    </xf>
    <xf numFmtId="1" fontId="5" fillId="0" borderId="0" xfId="0" applyNumberFormat="1" applyFont="1" applyFill="1" applyBorder="1" applyAlignment="1">
      <alignment horizontal="center" vertical="center" wrapText="1"/>
    </xf>
    <xf numFmtId="1" fontId="0" fillId="0" borderId="0" xfId="0" applyNumberForma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1" fontId="5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 wrapText="1"/>
    </xf>
    <xf numFmtId="1" fontId="1" fillId="2" borderId="10" xfId="0" applyNumberFormat="1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 wrapText="1"/>
    </xf>
    <xf numFmtId="1" fontId="5" fillId="0" borderId="14" xfId="0" applyNumberFormat="1" applyFont="1" applyFill="1" applyBorder="1" applyAlignment="1">
      <alignment horizontal="center" vertical="center" wrapText="1"/>
    </xf>
    <xf numFmtId="1" fontId="5" fillId="0" borderId="14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180975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D4722DF1-8B53-4DCC-8B85-7A5EE742A60C}"/>
            </a:ext>
          </a:extLst>
        </xdr:cNvPr>
        <xdr:cNvSpPr/>
      </xdr:nvSpPr>
      <xdr:spPr>
        <a:xfrm>
          <a:off x="7743825" y="590550"/>
          <a:ext cx="3981450" cy="121920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180975</xdr:rowOff>
    </xdr:to>
    <xdr:sp macro="" textlink="">
      <xdr:nvSpPr>
        <xdr:cNvPr id="3" name="Прямоугольник 2">
          <a:extLst>
            <a:ext uri="{FF2B5EF4-FFF2-40B4-BE49-F238E27FC236}">
              <a16:creationId xmlns:a16="http://schemas.microsoft.com/office/drawing/2014/main" id="{B2534567-9D87-48AE-BC7C-019724BBD4A2}"/>
            </a:ext>
          </a:extLst>
        </xdr:cNvPr>
        <xdr:cNvSpPr/>
      </xdr:nvSpPr>
      <xdr:spPr>
        <a:xfrm>
          <a:off x="7496175" y="590550"/>
          <a:ext cx="4181475" cy="121920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180975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0B87A0CC-D0B1-4418-B38B-B1F1DA366F6B}"/>
            </a:ext>
          </a:extLst>
        </xdr:cNvPr>
        <xdr:cNvSpPr/>
      </xdr:nvSpPr>
      <xdr:spPr>
        <a:xfrm>
          <a:off x="7496175" y="590550"/>
          <a:ext cx="4181475" cy="121920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133350</xdr:rowOff>
    </xdr:to>
    <xdr:sp macro="" textlink="">
      <xdr:nvSpPr>
        <xdr:cNvPr id="3" name="Прямоугольник 2">
          <a:extLst>
            <a:ext uri="{FF2B5EF4-FFF2-40B4-BE49-F238E27FC236}">
              <a16:creationId xmlns:a16="http://schemas.microsoft.com/office/drawing/2014/main" id="{285FD999-98D4-4045-A738-517A5B0A1344}"/>
            </a:ext>
          </a:extLst>
        </xdr:cNvPr>
        <xdr:cNvSpPr/>
      </xdr:nvSpPr>
      <xdr:spPr>
        <a:xfrm>
          <a:off x="7496175" y="400050"/>
          <a:ext cx="4181475" cy="1171575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133350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29A49C2D-BE41-4165-95A7-408DFCF8FA14}"/>
            </a:ext>
          </a:extLst>
        </xdr:cNvPr>
        <xdr:cNvSpPr/>
      </xdr:nvSpPr>
      <xdr:spPr>
        <a:xfrm>
          <a:off x="7524750" y="400050"/>
          <a:ext cx="4229100" cy="1171575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133350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A682A1F8-2BB1-46A2-BC7C-69FDD978BE9D}"/>
            </a:ext>
          </a:extLst>
        </xdr:cNvPr>
        <xdr:cNvSpPr/>
      </xdr:nvSpPr>
      <xdr:spPr>
        <a:xfrm>
          <a:off x="7524750" y="400050"/>
          <a:ext cx="4229100" cy="1171575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12</xdr:col>
      <xdr:colOff>323850</xdr:colOff>
      <xdr:row>7</xdr:row>
      <xdr:rowOff>133350</xdr:rowOff>
    </xdr:to>
    <xdr:sp macro="" textlink="">
      <xdr:nvSpPr>
        <xdr:cNvPr id="3" name="Прямоугольник 2">
          <a:extLst>
            <a:ext uri="{FF2B5EF4-FFF2-40B4-BE49-F238E27FC236}">
              <a16:creationId xmlns:a16="http://schemas.microsoft.com/office/drawing/2014/main" id="{CB07EB39-5ACE-4858-A041-A96AFF1C2FD3}"/>
            </a:ext>
          </a:extLst>
        </xdr:cNvPr>
        <xdr:cNvSpPr/>
      </xdr:nvSpPr>
      <xdr:spPr>
        <a:xfrm>
          <a:off x="7524750" y="400050"/>
          <a:ext cx="3714750" cy="1171575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133350</xdr:rowOff>
    </xdr:to>
    <xdr:sp macro="" textlink="">
      <xdr:nvSpPr>
        <xdr:cNvPr id="3" name="Прямоугольник 2">
          <a:extLst>
            <a:ext uri="{FF2B5EF4-FFF2-40B4-BE49-F238E27FC236}">
              <a16:creationId xmlns:a16="http://schemas.microsoft.com/office/drawing/2014/main" id="{E5570564-488E-4954-8E91-7F7738B3F2F3}"/>
            </a:ext>
          </a:extLst>
        </xdr:cNvPr>
        <xdr:cNvSpPr/>
      </xdr:nvSpPr>
      <xdr:spPr>
        <a:xfrm>
          <a:off x="7524750" y="400050"/>
          <a:ext cx="4229100" cy="1171575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67"/>
  <sheetViews>
    <sheetView tabSelected="1" workbookViewId="0"/>
  </sheetViews>
  <sheetFormatPr defaultRowHeight="15" x14ac:dyDescent="0.25"/>
  <cols>
    <col min="1" max="1" width="5.140625" customWidth="1"/>
    <col min="2" max="2" width="24" customWidth="1"/>
    <col min="3" max="3" width="12.28515625" customWidth="1"/>
    <col min="4" max="4" width="9.85546875" customWidth="1"/>
    <col min="6" max="6" width="8.7109375" customWidth="1"/>
    <col min="7" max="7" width="21" customWidth="1"/>
    <col min="8" max="8" width="17.85546875" customWidth="1"/>
    <col min="9" max="9" width="10.42578125" customWidth="1"/>
    <col min="10" max="10" width="23.140625" customWidth="1"/>
    <col min="11" max="11" width="12.42578125" customWidth="1"/>
    <col min="12" max="12" width="9.85546875" customWidth="1"/>
    <col min="14" max="14" width="8.140625" customWidth="1"/>
    <col min="15" max="15" width="22.5703125" customWidth="1"/>
    <col min="16" max="16" width="18.5703125" customWidth="1"/>
  </cols>
  <sheetData>
    <row r="2" spans="2:16" ht="15.75" x14ac:dyDescent="0.25">
      <c r="B2" s="1"/>
      <c r="C2" s="2" t="s">
        <v>0</v>
      </c>
      <c r="D2" s="2"/>
      <c r="E2" s="3"/>
      <c r="F2" s="3"/>
      <c r="G2" s="4"/>
    </row>
    <row r="3" spans="2:16" ht="16.5" thickBot="1" x14ac:dyDescent="0.3">
      <c r="B3" s="5"/>
      <c r="C3" s="6"/>
      <c r="D3" s="6"/>
      <c r="E3" s="6"/>
      <c r="F3" s="6"/>
      <c r="G3" s="7"/>
    </row>
    <row r="4" spans="2:16" ht="16.5" thickBot="1" x14ac:dyDescent="0.3">
      <c r="B4" s="5" t="s">
        <v>1</v>
      </c>
      <c r="C4" s="6"/>
      <c r="D4" s="6"/>
      <c r="E4" s="6"/>
      <c r="F4" s="8"/>
      <c r="G4" s="7"/>
      <c r="J4" s="9" t="s">
        <v>14</v>
      </c>
    </row>
    <row r="5" spans="2:16" ht="16.5" thickBot="1" x14ac:dyDescent="0.3">
      <c r="B5" s="5"/>
      <c r="C5" s="6"/>
      <c r="D5" s="6"/>
      <c r="E5" s="6"/>
      <c r="F5" s="10"/>
      <c r="G5" s="7"/>
    </row>
    <row r="6" spans="2:16" ht="16.5" thickBot="1" x14ac:dyDescent="0.3">
      <c r="B6" s="5" t="s">
        <v>2</v>
      </c>
      <c r="C6" s="6"/>
      <c r="D6" s="6"/>
      <c r="E6" s="6"/>
      <c r="F6" s="8"/>
      <c r="G6" s="7"/>
      <c r="J6" t="s">
        <v>3</v>
      </c>
      <c r="L6" s="11">
        <f>(F4+F6)/2-F8</f>
        <v>0</v>
      </c>
    </row>
    <row r="7" spans="2:16" ht="16.5" thickBot="1" x14ac:dyDescent="0.3">
      <c r="B7" s="5"/>
      <c r="C7" s="6"/>
      <c r="D7" s="6"/>
      <c r="E7" s="6"/>
      <c r="F7" s="10"/>
      <c r="G7" s="7"/>
    </row>
    <row r="8" spans="2:16" ht="16.5" thickBot="1" x14ac:dyDescent="0.3">
      <c r="B8" s="5" t="s">
        <v>4</v>
      </c>
      <c r="C8" s="6"/>
      <c r="D8" s="6"/>
      <c r="E8" s="6"/>
      <c r="F8" s="8"/>
      <c r="G8" s="7"/>
    </row>
    <row r="9" spans="2:16" ht="15.75" x14ac:dyDescent="0.25">
      <c r="B9" s="12"/>
      <c r="C9" s="13"/>
      <c r="D9" s="13"/>
      <c r="E9" s="13"/>
      <c r="F9" s="14"/>
      <c r="G9" s="15"/>
    </row>
    <row r="11" spans="2:16" ht="18.75" x14ac:dyDescent="0.25">
      <c r="B11" s="43" t="s">
        <v>15</v>
      </c>
      <c r="C11" s="44"/>
      <c r="D11" s="44"/>
      <c r="E11" s="44"/>
      <c r="F11" s="44"/>
      <c r="G11" s="44"/>
      <c r="H11" s="44"/>
      <c r="J11" s="31"/>
      <c r="K11" s="32"/>
      <c r="L11" s="32"/>
      <c r="M11" s="32"/>
      <c r="N11" s="32"/>
      <c r="O11" s="32"/>
      <c r="P11" s="32"/>
    </row>
    <row r="12" spans="2:16" ht="15" customHeight="1" x14ac:dyDescent="0.25">
      <c r="B12" s="45" t="s">
        <v>5</v>
      </c>
      <c r="C12" s="47" t="s">
        <v>6</v>
      </c>
      <c r="D12" s="47" t="s">
        <v>7</v>
      </c>
      <c r="E12" s="47" t="s">
        <v>8</v>
      </c>
      <c r="F12" s="49" t="s">
        <v>9</v>
      </c>
      <c r="G12" s="50" t="s">
        <v>10</v>
      </c>
      <c r="H12" s="52" t="s">
        <v>11</v>
      </c>
      <c r="J12" s="33"/>
      <c r="K12" s="29"/>
      <c r="L12" s="29"/>
      <c r="M12" s="29"/>
      <c r="N12" s="29"/>
      <c r="O12" s="30"/>
      <c r="P12" s="30"/>
    </row>
    <row r="13" spans="2:16" ht="33.75" customHeight="1" x14ac:dyDescent="0.25">
      <c r="B13" s="46"/>
      <c r="C13" s="48"/>
      <c r="D13" s="48"/>
      <c r="E13" s="48"/>
      <c r="F13" s="47"/>
      <c r="G13" s="51"/>
      <c r="H13" s="52"/>
      <c r="J13" s="33"/>
      <c r="K13" s="29"/>
      <c r="L13" s="29"/>
      <c r="M13" s="29"/>
      <c r="N13" s="29"/>
      <c r="O13" s="30"/>
      <c r="P13" s="30"/>
    </row>
    <row r="14" spans="2:16" ht="15" customHeight="1" x14ac:dyDescent="0.25">
      <c r="B14" s="20" t="s">
        <v>16</v>
      </c>
      <c r="C14" s="53">
        <v>300</v>
      </c>
      <c r="D14" s="54">
        <v>90</v>
      </c>
      <c r="E14" s="19">
        <v>3</v>
      </c>
      <c r="F14" s="19">
        <v>121</v>
      </c>
      <c r="G14" s="21">
        <v>153</v>
      </c>
      <c r="H14" s="36">
        <f>G14*POWER((($F$4+$F$6)/2-$F$8)/70,1.25)</f>
        <v>0</v>
      </c>
      <c r="I14" s="22"/>
      <c r="J14" s="23"/>
      <c r="K14" s="34"/>
      <c r="L14" s="35"/>
      <c r="M14" s="24"/>
      <c r="N14" s="24"/>
      <c r="O14" s="25"/>
      <c r="P14" s="26"/>
    </row>
    <row r="15" spans="2:16" ht="15.75" x14ac:dyDescent="0.25">
      <c r="B15" s="20" t="s">
        <v>17</v>
      </c>
      <c r="C15" s="53"/>
      <c r="D15" s="54"/>
      <c r="E15" s="19">
        <v>4</v>
      </c>
      <c r="F15" s="19">
        <v>161</v>
      </c>
      <c r="G15" s="21">
        <v>204</v>
      </c>
      <c r="H15" s="36">
        <f t="shared" ref="H15:H67" si="0">G15*POWER((($F$4+$F$6)/2-$F$8)/70,1.25)</f>
        <v>0</v>
      </c>
      <c r="I15" s="22"/>
      <c r="J15" s="23"/>
      <c r="K15" s="34"/>
      <c r="L15" s="35"/>
      <c r="M15" s="24"/>
      <c r="N15" s="24"/>
      <c r="O15" s="25"/>
      <c r="P15" s="26"/>
    </row>
    <row r="16" spans="2:16" ht="15.75" x14ac:dyDescent="0.25">
      <c r="B16" s="20" t="s">
        <v>18</v>
      </c>
      <c r="C16" s="53"/>
      <c r="D16" s="54"/>
      <c r="E16" s="19">
        <v>5</v>
      </c>
      <c r="F16" s="19">
        <v>201</v>
      </c>
      <c r="G16" s="21">
        <v>255</v>
      </c>
      <c r="H16" s="36">
        <f t="shared" si="0"/>
        <v>0</v>
      </c>
      <c r="I16" s="22"/>
      <c r="J16" s="23"/>
      <c r="K16" s="34"/>
      <c r="L16" s="35"/>
      <c r="M16" s="24"/>
      <c r="N16" s="24"/>
      <c r="O16" s="25"/>
      <c r="P16" s="26"/>
    </row>
    <row r="17" spans="2:16" ht="15.75" x14ac:dyDescent="0.25">
      <c r="B17" s="20" t="s">
        <v>19</v>
      </c>
      <c r="C17" s="53"/>
      <c r="D17" s="54"/>
      <c r="E17" s="19">
        <v>6</v>
      </c>
      <c r="F17" s="19">
        <v>241</v>
      </c>
      <c r="G17" s="21">
        <v>306</v>
      </c>
      <c r="H17" s="36">
        <f t="shared" si="0"/>
        <v>0</v>
      </c>
      <c r="I17" s="22"/>
      <c r="J17" s="23"/>
      <c r="K17" s="34"/>
      <c r="L17" s="35"/>
      <c r="M17" s="24"/>
      <c r="N17" s="24"/>
      <c r="O17" s="25"/>
      <c r="P17" s="26"/>
    </row>
    <row r="18" spans="2:16" ht="15.75" x14ac:dyDescent="0.25">
      <c r="B18" s="20" t="s">
        <v>20</v>
      </c>
      <c r="C18" s="53"/>
      <c r="D18" s="54"/>
      <c r="E18" s="19">
        <v>7</v>
      </c>
      <c r="F18" s="38">
        <v>281</v>
      </c>
      <c r="G18" s="17">
        <v>357</v>
      </c>
      <c r="H18" s="36">
        <f t="shared" si="0"/>
        <v>0</v>
      </c>
      <c r="J18" s="23"/>
      <c r="K18" s="34"/>
      <c r="L18" s="35"/>
      <c r="M18" s="24"/>
      <c r="N18" s="27"/>
      <c r="O18" s="28"/>
      <c r="P18" s="26"/>
    </row>
    <row r="19" spans="2:16" ht="15.75" x14ac:dyDescent="0.25">
      <c r="B19" s="20" t="s">
        <v>21</v>
      </c>
      <c r="C19" s="53"/>
      <c r="D19" s="54"/>
      <c r="E19" s="19">
        <v>8</v>
      </c>
      <c r="F19" s="38">
        <v>321</v>
      </c>
      <c r="G19" s="17">
        <v>408</v>
      </c>
      <c r="H19" s="36">
        <f t="shared" si="0"/>
        <v>0</v>
      </c>
      <c r="J19" s="23"/>
      <c r="K19" s="34"/>
      <c r="L19" s="35"/>
      <c r="M19" s="24"/>
      <c r="N19" s="27"/>
      <c r="O19" s="28"/>
      <c r="P19" s="26"/>
    </row>
    <row r="20" spans="2:16" ht="15.75" x14ac:dyDescent="0.25">
      <c r="B20" s="20" t="s">
        <v>22</v>
      </c>
      <c r="C20" s="53"/>
      <c r="D20" s="54"/>
      <c r="E20" s="19">
        <v>9</v>
      </c>
      <c r="F20" s="38">
        <v>361</v>
      </c>
      <c r="G20" s="17">
        <v>459</v>
      </c>
      <c r="H20" s="36">
        <f t="shared" si="0"/>
        <v>0</v>
      </c>
      <c r="J20" s="23"/>
      <c r="K20" s="34"/>
      <c r="L20" s="35"/>
      <c r="M20" s="24"/>
      <c r="N20" s="27"/>
      <c r="O20" s="28"/>
      <c r="P20" s="26"/>
    </row>
    <row r="21" spans="2:16" ht="15.75" x14ac:dyDescent="0.25">
      <c r="B21" s="20" t="s">
        <v>23</v>
      </c>
      <c r="C21" s="53"/>
      <c r="D21" s="54"/>
      <c r="E21" s="19">
        <v>10</v>
      </c>
      <c r="F21" s="38">
        <v>401</v>
      </c>
      <c r="G21" s="17">
        <v>510</v>
      </c>
      <c r="H21" s="36">
        <f t="shared" si="0"/>
        <v>0</v>
      </c>
      <c r="J21" s="23"/>
      <c r="K21" s="34"/>
      <c r="L21" s="35"/>
      <c r="M21" s="24"/>
      <c r="N21" s="27"/>
      <c r="O21" s="28"/>
      <c r="P21" s="26"/>
    </row>
    <row r="22" spans="2:16" ht="15.75" x14ac:dyDescent="0.25">
      <c r="B22" s="20" t="s">
        <v>24</v>
      </c>
      <c r="C22" s="53"/>
      <c r="D22" s="54"/>
      <c r="E22" s="19">
        <v>11</v>
      </c>
      <c r="F22" s="38">
        <v>441</v>
      </c>
      <c r="G22" s="17">
        <v>561</v>
      </c>
      <c r="H22" s="36">
        <f t="shared" si="0"/>
        <v>0</v>
      </c>
      <c r="I22" s="18"/>
      <c r="J22" s="23"/>
      <c r="K22" s="34"/>
      <c r="L22" s="35"/>
      <c r="M22" s="24"/>
      <c r="N22" s="27"/>
      <c r="O22" s="28"/>
      <c r="P22" s="26"/>
    </row>
    <row r="23" spans="2:16" ht="15.75" x14ac:dyDescent="0.25">
      <c r="B23" s="20" t="s">
        <v>25</v>
      </c>
      <c r="C23" s="53"/>
      <c r="D23" s="54"/>
      <c r="E23" s="19">
        <v>12</v>
      </c>
      <c r="F23" s="38">
        <v>481</v>
      </c>
      <c r="G23" s="17">
        <v>612</v>
      </c>
      <c r="H23" s="36">
        <f t="shared" si="0"/>
        <v>0</v>
      </c>
      <c r="J23" s="23"/>
      <c r="K23" s="34"/>
      <c r="L23" s="35"/>
      <c r="M23" s="24"/>
      <c r="N23" s="27"/>
      <c r="O23" s="28"/>
      <c r="P23" s="26"/>
    </row>
    <row r="24" spans="2:16" ht="15.75" x14ac:dyDescent="0.25">
      <c r="B24" s="20" t="s">
        <v>26</v>
      </c>
      <c r="C24" s="53"/>
      <c r="D24" s="54"/>
      <c r="E24" s="19">
        <v>13</v>
      </c>
      <c r="F24" s="38">
        <v>521</v>
      </c>
      <c r="G24" s="17">
        <v>663</v>
      </c>
      <c r="H24" s="36">
        <f t="shared" si="0"/>
        <v>0</v>
      </c>
      <c r="J24" s="23"/>
      <c r="K24" s="34"/>
      <c r="L24" s="35"/>
      <c r="M24" s="24"/>
      <c r="N24" s="27"/>
      <c r="O24" s="28"/>
      <c r="P24" s="26"/>
    </row>
    <row r="25" spans="2:16" ht="15.75" x14ac:dyDescent="0.25">
      <c r="B25" s="20" t="s">
        <v>27</v>
      </c>
      <c r="C25" s="53"/>
      <c r="D25" s="54"/>
      <c r="E25" s="19">
        <v>14</v>
      </c>
      <c r="F25" s="38">
        <v>561</v>
      </c>
      <c r="G25" s="17">
        <v>714</v>
      </c>
      <c r="H25" s="36">
        <f t="shared" si="0"/>
        <v>0</v>
      </c>
      <c r="J25" s="23"/>
      <c r="K25" s="34"/>
      <c r="L25" s="35"/>
      <c r="M25" s="24"/>
      <c r="N25" s="27"/>
      <c r="O25" s="28"/>
      <c r="P25" s="26"/>
    </row>
    <row r="26" spans="2:16" ht="15.75" x14ac:dyDescent="0.25">
      <c r="B26" s="20" t="s">
        <v>28</v>
      </c>
      <c r="C26" s="53"/>
      <c r="D26" s="54"/>
      <c r="E26" s="19">
        <v>15</v>
      </c>
      <c r="F26" s="38">
        <v>601</v>
      </c>
      <c r="G26" s="17">
        <v>765</v>
      </c>
      <c r="H26" s="36">
        <f t="shared" si="0"/>
        <v>0</v>
      </c>
      <c r="J26" s="23"/>
      <c r="K26" s="34"/>
      <c r="L26" s="35"/>
      <c r="M26" s="24"/>
      <c r="N26" s="27"/>
      <c r="O26" s="28"/>
      <c r="P26" s="26"/>
    </row>
    <row r="27" spans="2:16" ht="15.75" x14ac:dyDescent="0.25">
      <c r="B27" s="20" t="s">
        <v>29</v>
      </c>
      <c r="C27" s="53"/>
      <c r="D27" s="54"/>
      <c r="E27" s="19">
        <v>16</v>
      </c>
      <c r="F27" s="38">
        <v>641</v>
      </c>
      <c r="G27" s="17">
        <v>816</v>
      </c>
      <c r="H27" s="36">
        <f t="shared" si="0"/>
        <v>0</v>
      </c>
      <c r="J27" s="23"/>
      <c r="K27" s="34"/>
      <c r="L27" s="35"/>
      <c r="M27" s="24"/>
      <c r="N27" s="27"/>
      <c r="O27" s="28"/>
      <c r="P27" s="26"/>
    </row>
    <row r="28" spans="2:16" ht="15.75" x14ac:dyDescent="0.25">
      <c r="B28" s="20" t="s">
        <v>30</v>
      </c>
      <c r="C28" s="53"/>
      <c r="D28" s="54"/>
      <c r="E28" s="19">
        <v>17</v>
      </c>
      <c r="F28" s="38">
        <v>681</v>
      </c>
      <c r="G28" s="17">
        <v>867</v>
      </c>
      <c r="H28" s="36">
        <f t="shared" si="0"/>
        <v>0</v>
      </c>
      <c r="J28" s="23"/>
      <c r="K28" s="34"/>
      <c r="L28" s="35"/>
      <c r="M28" s="24"/>
      <c r="N28" s="27"/>
      <c r="O28" s="28"/>
      <c r="P28" s="26"/>
    </row>
    <row r="29" spans="2:16" ht="15.75" x14ac:dyDescent="0.25">
      <c r="B29" s="20" t="s">
        <v>31</v>
      </c>
      <c r="C29" s="53"/>
      <c r="D29" s="54"/>
      <c r="E29" s="19">
        <v>18</v>
      </c>
      <c r="F29" s="38">
        <v>721</v>
      </c>
      <c r="G29" s="17">
        <v>918</v>
      </c>
      <c r="H29" s="36">
        <f t="shared" si="0"/>
        <v>0</v>
      </c>
      <c r="J29" s="23"/>
      <c r="K29" s="34"/>
      <c r="L29" s="35"/>
      <c r="M29" s="24"/>
      <c r="N29" s="27"/>
      <c r="O29" s="28"/>
      <c r="P29" s="26"/>
    </row>
    <row r="30" spans="2:16" ht="15.75" x14ac:dyDescent="0.25">
      <c r="B30" s="20" t="s">
        <v>32</v>
      </c>
      <c r="C30" s="53"/>
      <c r="D30" s="54"/>
      <c r="E30" s="19">
        <v>19</v>
      </c>
      <c r="F30" s="38">
        <v>761</v>
      </c>
      <c r="G30" s="17">
        <v>969</v>
      </c>
      <c r="H30" s="36">
        <f t="shared" si="0"/>
        <v>0</v>
      </c>
      <c r="J30" s="23"/>
      <c r="K30" s="34"/>
      <c r="L30" s="35"/>
      <c r="M30" s="24"/>
      <c r="N30" s="27"/>
      <c r="O30" s="28"/>
      <c r="P30" s="26"/>
    </row>
    <row r="31" spans="2:16" ht="15.75" x14ac:dyDescent="0.25">
      <c r="B31" s="20" t="s">
        <v>33</v>
      </c>
      <c r="C31" s="53"/>
      <c r="D31" s="54"/>
      <c r="E31" s="19">
        <v>20</v>
      </c>
      <c r="F31" s="38">
        <v>801</v>
      </c>
      <c r="G31" s="17">
        <v>1020</v>
      </c>
      <c r="H31" s="36">
        <f t="shared" si="0"/>
        <v>0</v>
      </c>
      <c r="J31" s="23"/>
      <c r="K31" s="34"/>
      <c r="L31" s="35"/>
      <c r="M31" s="24"/>
      <c r="N31" s="27"/>
      <c r="O31" s="28"/>
      <c r="P31" s="26"/>
    </row>
    <row r="32" spans="2:16" ht="15.75" x14ac:dyDescent="0.25">
      <c r="B32" s="20" t="s">
        <v>34</v>
      </c>
      <c r="C32" s="53"/>
      <c r="D32" s="54"/>
      <c r="E32" s="19">
        <v>21</v>
      </c>
      <c r="F32" s="38">
        <v>841</v>
      </c>
      <c r="G32" s="17">
        <v>1071</v>
      </c>
      <c r="H32" s="36">
        <f t="shared" si="0"/>
        <v>0</v>
      </c>
      <c r="J32" s="23"/>
      <c r="K32" s="34"/>
      <c r="L32" s="35"/>
      <c r="M32" s="24"/>
      <c r="N32" s="27"/>
      <c r="O32" s="28"/>
      <c r="P32" s="26"/>
    </row>
    <row r="33" spans="2:16" ht="15.75" x14ac:dyDescent="0.25">
      <c r="B33" s="20" t="s">
        <v>35</v>
      </c>
      <c r="C33" s="53"/>
      <c r="D33" s="54"/>
      <c r="E33" s="19">
        <v>22</v>
      </c>
      <c r="F33" s="38">
        <v>881</v>
      </c>
      <c r="G33" s="17">
        <v>1122</v>
      </c>
      <c r="H33" s="36">
        <f t="shared" si="0"/>
        <v>0</v>
      </c>
      <c r="J33" s="23"/>
      <c r="K33" s="34"/>
      <c r="L33" s="35"/>
      <c r="M33" s="24"/>
      <c r="N33" s="27"/>
      <c r="O33" s="28"/>
      <c r="P33" s="26"/>
    </row>
    <row r="34" spans="2:16" ht="15.75" x14ac:dyDescent="0.25">
      <c r="B34" s="20" t="s">
        <v>36</v>
      </c>
      <c r="C34" s="53"/>
      <c r="D34" s="54"/>
      <c r="E34" s="19">
        <v>23</v>
      </c>
      <c r="F34" s="38">
        <v>921</v>
      </c>
      <c r="G34" s="17">
        <v>1173</v>
      </c>
      <c r="H34" s="36">
        <f t="shared" si="0"/>
        <v>0</v>
      </c>
      <c r="J34" s="23"/>
      <c r="K34" s="34"/>
      <c r="L34" s="35"/>
      <c r="M34" s="24"/>
      <c r="N34" s="27"/>
      <c r="O34" s="28"/>
      <c r="P34" s="26"/>
    </row>
    <row r="35" spans="2:16" ht="15.75" x14ac:dyDescent="0.25">
      <c r="B35" s="20" t="s">
        <v>37</v>
      </c>
      <c r="C35" s="53"/>
      <c r="D35" s="54"/>
      <c r="E35" s="19">
        <v>24</v>
      </c>
      <c r="F35" s="38">
        <v>961</v>
      </c>
      <c r="G35" s="17">
        <v>1224</v>
      </c>
      <c r="H35" s="36">
        <f t="shared" si="0"/>
        <v>0</v>
      </c>
      <c r="J35" s="23"/>
      <c r="K35" s="34"/>
      <c r="L35" s="35"/>
      <c r="M35" s="24"/>
      <c r="N35" s="27"/>
      <c r="O35" s="28"/>
      <c r="P35" s="26"/>
    </row>
    <row r="36" spans="2:16" ht="15.75" x14ac:dyDescent="0.25">
      <c r="B36" s="20" t="s">
        <v>38</v>
      </c>
      <c r="C36" s="53"/>
      <c r="D36" s="54"/>
      <c r="E36" s="19">
        <v>25</v>
      </c>
      <c r="F36" s="38">
        <v>1001</v>
      </c>
      <c r="G36" s="17">
        <v>1275</v>
      </c>
      <c r="H36" s="36">
        <f t="shared" si="0"/>
        <v>0</v>
      </c>
      <c r="J36" s="23"/>
      <c r="K36" s="34"/>
      <c r="L36" s="35"/>
      <c r="M36" s="24"/>
      <c r="N36" s="27"/>
      <c r="O36" s="28"/>
      <c r="P36" s="26"/>
    </row>
    <row r="37" spans="2:16" ht="15.75" x14ac:dyDescent="0.25">
      <c r="B37" s="20" t="s">
        <v>39</v>
      </c>
      <c r="C37" s="53"/>
      <c r="D37" s="54"/>
      <c r="E37" s="19">
        <v>26</v>
      </c>
      <c r="F37" s="38">
        <v>1041</v>
      </c>
      <c r="G37" s="17">
        <v>1326</v>
      </c>
      <c r="H37" s="36">
        <f t="shared" si="0"/>
        <v>0</v>
      </c>
      <c r="J37" s="23"/>
      <c r="K37" s="34"/>
      <c r="L37" s="35"/>
      <c r="M37" s="24"/>
      <c r="N37" s="27"/>
      <c r="O37" s="28"/>
      <c r="P37" s="26"/>
    </row>
    <row r="38" spans="2:16" ht="15.75" x14ac:dyDescent="0.25">
      <c r="B38" s="20" t="s">
        <v>40</v>
      </c>
      <c r="C38" s="53"/>
      <c r="D38" s="54"/>
      <c r="E38" s="19">
        <v>27</v>
      </c>
      <c r="F38" s="38">
        <v>1081</v>
      </c>
      <c r="G38" s="17">
        <v>1377</v>
      </c>
      <c r="H38" s="36">
        <f t="shared" si="0"/>
        <v>0</v>
      </c>
      <c r="J38" s="23"/>
      <c r="K38" s="34"/>
      <c r="L38" s="35"/>
      <c r="M38" s="24"/>
      <c r="N38" s="27"/>
      <c r="O38" s="28"/>
      <c r="P38" s="26"/>
    </row>
    <row r="39" spans="2:16" ht="15.75" x14ac:dyDescent="0.25">
      <c r="B39" s="20" t="s">
        <v>41</v>
      </c>
      <c r="C39" s="53"/>
      <c r="D39" s="54"/>
      <c r="E39" s="19">
        <v>28</v>
      </c>
      <c r="F39" s="38">
        <v>1121</v>
      </c>
      <c r="G39" s="17">
        <v>1428</v>
      </c>
      <c r="H39" s="36">
        <f t="shared" si="0"/>
        <v>0</v>
      </c>
      <c r="J39" s="23"/>
      <c r="K39" s="34"/>
      <c r="L39" s="35"/>
      <c r="M39" s="24"/>
      <c r="N39" s="27"/>
      <c r="O39" s="28"/>
      <c r="P39" s="26"/>
    </row>
    <row r="40" spans="2:16" ht="15.75" x14ac:dyDescent="0.25">
      <c r="B40" s="20" t="s">
        <v>42</v>
      </c>
      <c r="C40" s="53"/>
      <c r="D40" s="54"/>
      <c r="E40" s="19">
        <v>29</v>
      </c>
      <c r="F40" s="38">
        <v>1161</v>
      </c>
      <c r="G40" s="17">
        <v>1479</v>
      </c>
      <c r="H40" s="36">
        <f t="shared" si="0"/>
        <v>0</v>
      </c>
      <c r="J40" s="23"/>
      <c r="K40" s="34"/>
      <c r="L40" s="35"/>
      <c r="M40" s="24"/>
      <c r="N40" s="27"/>
      <c r="O40" s="28"/>
      <c r="P40" s="26"/>
    </row>
    <row r="41" spans="2:16" ht="15.75" x14ac:dyDescent="0.25">
      <c r="B41" s="20" t="s">
        <v>43</v>
      </c>
      <c r="C41" s="53"/>
      <c r="D41" s="54"/>
      <c r="E41" s="19">
        <v>30</v>
      </c>
      <c r="F41" s="38">
        <v>1201</v>
      </c>
      <c r="G41" s="17">
        <v>1530</v>
      </c>
      <c r="H41" s="36">
        <f t="shared" si="0"/>
        <v>0</v>
      </c>
      <c r="J41" s="23"/>
      <c r="K41" s="34"/>
      <c r="L41" s="35"/>
      <c r="M41" s="24"/>
      <c r="N41" s="27"/>
      <c r="O41" s="28"/>
      <c r="P41" s="26"/>
    </row>
    <row r="42" spans="2:16" ht="15.75" x14ac:dyDescent="0.25">
      <c r="B42" s="20" t="s">
        <v>44</v>
      </c>
      <c r="C42" s="53"/>
      <c r="D42" s="54"/>
      <c r="E42" s="19">
        <v>31</v>
      </c>
      <c r="F42" s="38">
        <v>1241</v>
      </c>
      <c r="G42" s="17">
        <v>1581</v>
      </c>
      <c r="H42" s="36">
        <f t="shared" si="0"/>
        <v>0</v>
      </c>
      <c r="J42" s="23"/>
      <c r="K42" s="34"/>
      <c r="L42" s="35"/>
      <c r="M42" s="24"/>
      <c r="N42" s="27"/>
      <c r="O42" s="28"/>
      <c r="P42" s="26"/>
    </row>
    <row r="43" spans="2:16" ht="15.75" x14ac:dyDescent="0.25">
      <c r="B43" s="20" t="s">
        <v>45</v>
      </c>
      <c r="C43" s="53"/>
      <c r="D43" s="54"/>
      <c r="E43" s="19">
        <v>32</v>
      </c>
      <c r="F43" s="38">
        <v>1281</v>
      </c>
      <c r="G43" s="17">
        <v>1632</v>
      </c>
      <c r="H43" s="36">
        <f t="shared" si="0"/>
        <v>0</v>
      </c>
      <c r="J43" s="23"/>
      <c r="K43" s="34"/>
      <c r="L43" s="35"/>
      <c r="M43" s="24"/>
      <c r="N43" s="27"/>
      <c r="O43" s="28"/>
      <c r="P43" s="26"/>
    </row>
    <row r="44" spans="2:16" ht="15.75" x14ac:dyDescent="0.25">
      <c r="B44" s="20" t="s">
        <v>46</v>
      </c>
      <c r="C44" s="53"/>
      <c r="D44" s="54"/>
      <c r="E44" s="19">
        <v>33</v>
      </c>
      <c r="F44" s="38">
        <v>1321</v>
      </c>
      <c r="G44" s="17">
        <v>1683</v>
      </c>
      <c r="H44" s="36">
        <f t="shared" si="0"/>
        <v>0</v>
      </c>
      <c r="J44" s="23"/>
      <c r="K44" s="34"/>
      <c r="L44" s="35"/>
      <c r="M44" s="24"/>
      <c r="N44" s="27"/>
      <c r="O44" s="28"/>
      <c r="P44" s="26"/>
    </row>
    <row r="45" spans="2:16" ht="15.75" x14ac:dyDescent="0.25">
      <c r="B45" s="20" t="s">
        <v>47</v>
      </c>
      <c r="C45" s="53"/>
      <c r="D45" s="54"/>
      <c r="E45" s="19">
        <v>34</v>
      </c>
      <c r="F45" s="38">
        <v>1361</v>
      </c>
      <c r="G45" s="17">
        <v>1734</v>
      </c>
      <c r="H45" s="36">
        <f t="shared" si="0"/>
        <v>0</v>
      </c>
      <c r="J45" s="23"/>
      <c r="K45" s="34"/>
      <c r="L45" s="35"/>
      <c r="M45" s="24"/>
      <c r="N45" s="27"/>
      <c r="O45" s="28"/>
      <c r="P45" s="26"/>
    </row>
    <row r="46" spans="2:16" ht="15.75" x14ac:dyDescent="0.25">
      <c r="B46" s="20" t="s">
        <v>48</v>
      </c>
      <c r="C46" s="53"/>
      <c r="D46" s="54"/>
      <c r="E46" s="19">
        <v>35</v>
      </c>
      <c r="F46" s="38">
        <v>1401</v>
      </c>
      <c r="G46" s="17">
        <v>1785</v>
      </c>
      <c r="H46" s="36">
        <f t="shared" si="0"/>
        <v>0</v>
      </c>
      <c r="J46" s="23"/>
      <c r="K46" s="34"/>
      <c r="L46" s="35"/>
      <c r="M46" s="24"/>
      <c r="N46" s="27"/>
      <c r="O46" s="28"/>
      <c r="P46" s="26"/>
    </row>
    <row r="47" spans="2:16" ht="15.75" x14ac:dyDescent="0.25">
      <c r="B47" s="20" t="s">
        <v>49</v>
      </c>
      <c r="C47" s="53"/>
      <c r="D47" s="54"/>
      <c r="E47" s="19">
        <v>36</v>
      </c>
      <c r="F47" s="38">
        <v>1441</v>
      </c>
      <c r="G47" s="17">
        <v>1836</v>
      </c>
      <c r="H47" s="36">
        <f t="shared" si="0"/>
        <v>0</v>
      </c>
      <c r="J47" s="23"/>
      <c r="K47" s="34"/>
      <c r="L47" s="35"/>
      <c r="M47" s="24"/>
      <c r="N47" s="27"/>
      <c r="O47" s="28"/>
      <c r="P47" s="26"/>
    </row>
    <row r="48" spans="2:16" ht="15.75" x14ac:dyDescent="0.25">
      <c r="B48" s="20" t="s">
        <v>50</v>
      </c>
      <c r="C48" s="53"/>
      <c r="D48" s="54"/>
      <c r="E48" s="19">
        <v>37</v>
      </c>
      <c r="F48" s="38">
        <v>1481</v>
      </c>
      <c r="G48" s="17">
        <v>1887</v>
      </c>
      <c r="H48" s="36">
        <f t="shared" si="0"/>
        <v>0</v>
      </c>
      <c r="J48" s="23"/>
      <c r="K48" s="34"/>
      <c r="L48" s="35"/>
      <c r="M48" s="24"/>
      <c r="N48" s="27"/>
      <c r="O48" s="28"/>
      <c r="P48" s="26"/>
    </row>
    <row r="49" spans="2:16" ht="15.75" x14ac:dyDescent="0.25">
      <c r="B49" s="20" t="s">
        <v>51</v>
      </c>
      <c r="C49" s="53"/>
      <c r="D49" s="54"/>
      <c r="E49" s="19">
        <v>38</v>
      </c>
      <c r="F49" s="38">
        <v>1521</v>
      </c>
      <c r="G49" s="17">
        <v>1938</v>
      </c>
      <c r="H49" s="36">
        <f t="shared" si="0"/>
        <v>0</v>
      </c>
      <c r="J49" s="23"/>
      <c r="K49" s="34"/>
      <c r="L49" s="35"/>
      <c r="M49" s="24"/>
      <c r="N49" s="27"/>
      <c r="O49" s="28"/>
      <c r="P49" s="26"/>
    </row>
    <row r="50" spans="2:16" ht="15.75" x14ac:dyDescent="0.25">
      <c r="B50" s="20" t="s">
        <v>52</v>
      </c>
      <c r="C50" s="53"/>
      <c r="D50" s="54"/>
      <c r="E50" s="19">
        <v>39</v>
      </c>
      <c r="F50" s="38">
        <v>1561</v>
      </c>
      <c r="G50" s="37">
        <v>1989</v>
      </c>
      <c r="H50" s="36">
        <f t="shared" si="0"/>
        <v>0</v>
      </c>
    </row>
    <row r="51" spans="2:16" ht="15.75" x14ac:dyDescent="0.25">
      <c r="B51" s="20" t="s">
        <v>53</v>
      </c>
      <c r="C51" s="53"/>
      <c r="D51" s="54"/>
      <c r="E51" s="19">
        <v>40</v>
      </c>
      <c r="F51" s="38">
        <v>1601</v>
      </c>
      <c r="G51" s="37">
        <v>2040</v>
      </c>
      <c r="H51" s="36">
        <f t="shared" si="0"/>
        <v>0</v>
      </c>
    </row>
    <row r="52" spans="2:16" ht="15.75" x14ac:dyDescent="0.25">
      <c r="B52" s="20" t="s">
        <v>54</v>
      </c>
      <c r="C52" s="53"/>
      <c r="D52" s="54"/>
      <c r="E52" s="19">
        <v>41</v>
      </c>
      <c r="F52" s="38">
        <v>1641</v>
      </c>
      <c r="G52" s="37">
        <v>2091</v>
      </c>
      <c r="H52" s="36">
        <f t="shared" si="0"/>
        <v>0</v>
      </c>
    </row>
    <row r="53" spans="2:16" ht="15.75" x14ac:dyDescent="0.25">
      <c r="B53" s="20" t="s">
        <v>55</v>
      </c>
      <c r="C53" s="53"/>
      <c r="D53" s="54"/>
      <c r="E53" s="19">
        <v>42</v>
      </c>
      <c r="F53" s="38">
        <v>1681</v>
      </c>
      <c r="G53" s="37">
        <v>2142</v>
      </c>
      <c r="H53" s="36">
        <f t="shared" si="0"/>
        <v>0</v>
      </c>
    </row>
    <row r="54" spans="2:16" ht="15.75" x14ac:dyDescent="0.25">
      <c r="B54" s="20" t="s">
        <v>56</v>
      </c>
      <c r="C54" s="53"/>
      <c r="D54" s="54"/>
      <c r="E54" s="19">
        <v>43</v>
      </c>
      <c r="F54" s="38">
        <v>1721</v>
      </c>
      <c r="G54" s="37">
        <v>2193</v>
      </c>
      <c r="H54" s="36">
        <f t="shared" si="0"/>
        <v>0</v>
      </c>
    </row>
    <row r="55" spans="2:16" ht="15.75" x14ac:dyDescent="0.25">
      <c r="B55" s="20" t="s">
        <v>57</v>
      </c>
      <c r="C55" s="53"/>
      <c r="D55" s="54"/>
      <c r="E55" s="19">
        <v>44</v>
      </c>
      <c r="F55" s="38">
        <v>1761</v>
      </c>
      <c r="G55" s="37">
        <v>2244</v>
      </c>
      <c r="H55" s="36">
        <f t="shared" si="0"/>
        <v>0</v>
      </c>
    </row>
    <row r="56" spans="2:16" ht="15.75" x14ac:dyDescent="0.25">
      <c r="B56" s="20" t="s">
        <v>58</v>
      </c>
      <c r="C56" s="53"/>
      <c r="D56" s="54"/>
      <c r="E56" s="19">
        <v>45</v>
      </c>
      <c r="F56" s="38">
        <v>1801</v>
      </c>
      <c r="G56" s="37">
        <v>2295</v>
      </c>
      <c r="H56" s="36">
        <f t="shared" si="0"/>
        <v>0</v>
      </c>
    </row>
    <row r="57" spans="2:16" ht="15.75" x14ac:dyDescent="0.25">
      <c r="B57" s="20" t="s">
        <v>59</v>
      </c>
      <c r="C57" s="53"/>
      <c r="D57" s="54"/>
      <c r="E57" s="19">
        <v>46</v>
      </c>
      <c r="F57" s="38">
        <v>1841</v>
      </c>
      <c r="G57" s="37">
        <v>2346</v>
      </c>
      <c r="H57" s="36">
        <f t="shared" si="0"/>
        <v>0</v>
      </c>
    </row>
    <row r="58" spans="2:16" ht="15.75" x14ac:dyDescent="0.25">
      <c r="B58" s="20" t="s">
        <v>60</v>
      </c>
      <c r="C58" s="53"/>
      <c r="D58" s="54"/>
      <c r="E58" s="19">
        <v>47</v>
      </c>
      <c r="F58" s="38">
        <v>1881</v>
      </c>
      <c r="G58" s="37">
        <v>2397</v>
      </c>
      <c r="H58" s="36">
        <f t="shared" si="0"/>
        <v>0</v>
      </c>
    </row>
    <row r="59" spans="2:16" ht="15.75" x14ac:dyDescent="0.25">
      <c r="B59" s="20" t="s">
        <v>61</v>
      </c>
      <c r="C59" s="53"/>
      <c r="D59" s="54"/>
      <c r="E59" s="19">
        <v>48</v>
      </c>
      <c r="F59" s="38">
        <v>1921</v>
      </c>
      <c r="G59" s="37">
        <v>2448</v>
      </c>
      <c r="H59" s="36">
        <f t="shared" si="0"/>
        <v>0</v>
      </c>
    </row>
    <row r="60" spans="2:16" ht="15.75" x14ac:dyDescent="0.25">
      <c r="B60" s="20" t="s">
        <v>62</v>
      </c>
      <c r="C60" s="53"/>
      <c r="D60" s="54"/>
      <c r="E60" s="19">
        <v>49</v>
      </c>
      <c r="F60" s="38">
        <v>1961</v>
      </c>
      <c r="G60" s="37">
        <v>2499</v>
      </c>
      <c r="H60" s="36">
        <f t="shared" si="0"/>
        <v>0</v>
      </c>
    </row>
    <row r="61" spans="2:16" ht="15.75" x14ac:dyDescent="0.25">
      <c r="B61" s="20" t="s">
        <v>63</v>
      </c>
      <c r="C61" s="53"/>
      <c r="D61" s="54"/>
      <c r="E61" s="19">
        <v>50</v>
      </c>
      <c r="F61" s="38">
        <v>2001</v>
      </c>
      <c r="G61" s="37">
        <v>2550</v>
      </c>
      <c r="H61" s="36">
        <f t="shared" si="0"/>
        <v>0</v>
      </c>
    </row>
    <row r="62" spans="2:16" ht="15.75" x14ac:dyDescent="0.25">
      <c r="B62" s="20" t="s">
        <v>64</v>
      </c>
      <c r="C62" s="53"/>
      <c r="D62" s="54"/>
      <c r="E62" s="19">
        <v>51</v>
      </c>
      <c r="F62" s="38">
        <v>2041</v>
      </c>
      <c r="G62" s="37">
        <v>2601</v>
      </c>
      <c r="H62" s="36">
        <f t="shared" si="0"/>
        <v>0</v>
      </c>
    </row>
    <row r="63" spans="2:16" ht="15.75" x14ac:dyDescent="0.25">
      <c r="B63" s="20" t="s">
        <v>65</v>
      </c>
      <c r="C63" s="53"/>
      <c r="D63" s="54"/>
      <c r="E63" s="19">
        <v>52</v>
      </c>
      <c r="F63" s="38">
        <v>2081</v>
      </c>
      <c r="G63" s="37">
        <v>2652</v>
      </c>
      <c r="H63" s="36">
        <f t="shared" si="0"/>
        <v>0</v>
      </c>
    </row>
    <row r="64" spans="2:16" ht="15.75" x14ac:dyDescent="0.25">
      <c r="B64" s="20" t="s">
        <v>66</v>
      </c>
      <c r="C64" s="53"/>
      <c r="D64" s="54"/>
      <c r="E64" s="19">
        <v>53</v>
      </c>
      <c r="F64" s="38">
        <v>2121</v>
      </c>
      <c r="G64" s="37">
        <v>2703</v>
      </c>
      <c r="H64" s="36">
        <f t="shared" si="0"/>
        <v>0</v>
      </c>
    </row>
    <row r="65" spans="2:8" ht="15.75" x14ac:dyDescent="0.25">
      <c r="B65" s="20" t="s">
        <v>67</v>
      </c>
      <c r="C65" s="53"/>
      <c r="D65" s="54"/>
      <c r="E65" s="19">
        <v>54</v>
      </c>
      <c r="F65" s="38">
        <v>2161</v>
      </c>
      <c r="G65" s="37">
        <v>2754</v>
      </c>
      <c r="H65" s="36">
        <f t="shared" si="0"/>
        <v>0</v>
      </c>
    </row>
    <row r="66" spans="2:8" ht="15.75" x14ac:dyDescent="0.25">
      <c r="B66" s="20" t="s">
        <v>68</v>
      </c>
      <c r="C66" s="53"/>
      <c r="D66" s="54"/>
      <c r="E66" s="19">
        <v>55</v>
      </c>
      <c r="F66" s="38">
        <v>2201</v>
      </c>
      <c r="G66" s="37">
        <v>2805</v>
      </c>
      <c r="H66" s="36">
        <f t="shared" si="0"/>
        <v>0</v>
      </c>
    </row>
    <row r="67" spans="2:8" ht="15.75" x14ac:dyDescent="0.25">
      <c r="B67" s="20" t="s">
        <v>69</v>
      </c>
      <c r="C67" s="53"/>
      <c r="D67" s="54"/>
      <c r="E67" s="19">
        <v>56</v>
      </c>
      <c r="F67" s="38">
        <v>2241</v>
      </c>
      <c r="G67" s="37">
        <v>2856</v>
      </c>
      <c r="H67" s="36">
        <f t="shared" si="0"/>
        <v>0</v>
      </c>
    </row>
  </sheetData>
  <mergeCells count="10">
    <mergeCell ref="C14:C67"/>
    <mergeCell ref="D14:D67"/>
    <mergeCell ref="B11:H11"/>
    <mergeCell ref="B12:B13"/>
    <mergeCell ref="C12:C13"/>
    <mergeCell ref="D12:D13"/>
    <mergeCell ref="E12:E13"/>
    <mergeCell ref="F12:F13"/>
    <mergeCell ref="G12:G13"/>
    <mergeCell ref="H12:H13"/>
  </mergeCells>
  <phoneticPr fontId="10" type="noConversion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A36A0-B019-4446-8B71-E66926855296}">
  <dimension ref="B2:P51"/>
  <sheetViews>
    <sheetView workbookViewId="0">
      <selection activeCell="G55" sqref="G55:G56"/>
    </sheetView>
  </sheetViews>
  <sheetFormatPr defaultRowHeight="15" x14ac:dyDescent="0.25"/>
  <cols>
    <col min="1" max="1" width="5.140625" customWidth="1"/>
    <col min="2" max="2" width="24.140625" customWidth="1"/>
    <col min="3" max="3" width="12.28515625" customWidth="1"/>
    <col min="4" max="4" width="9.85546875" customWidth="1"/>
    <col min="6" max="6" width="8.140625" customWidth="1"/>
    <col min="7" max="7" width="21" customWidth="1"/>
    <col min="8" max="8" width="17.85546875" customWidth="1"/>
    <col min="9" max="9" width="10.42578125" customWidth="1"/>
    <col min="10" max="10" width="23.140625" customWidth="1"/>
    <col min="11" max="11" width="12.42578125" customWidth="1"/>
    <col min="12" max="12" width="9.85546875" customWidth="1"/>
    <col min="14" max="14" width="8.140625" customWidth="1"/>
    <col min="15" max="15" width="22.5703125" customWidth="1"/>
    <col min="16" max="16" width="18.5703125" customWidth="1"/>
  </cols>
  <sheetData>
    <row r="2" spans="2:16" ht="15.75" x14ac:dyDescent="0.25">
      <c r="B2" s="1"/>
      <c r="C2" s="2" t="s">
        <v>0</v>
      </c>
      <c r="D2" s="2"/>
      <c r="E2" s="3"/>
      <c r="F2" s="3"/>
      <c r="G2" s="4"/>
    </row>
    <row r="3" spans="2:16" ht="16.5" thickBot="1" x14ac:dyDescent="0.3">
      <c r="B3" s="5"/>
      <c r="C3" s="6"/>
      <c r="D3" s="6"/>
      <c r="E3" s="6"/>
      <c r="F3" s="6"/>
      <c r="G3" s="7"/>
    </row>
    <row r="4" spans="2:16" ht="16.5" thickBot="1" x14ac:dyDescent="0.3">
      <c r="B4" s="5" t="s">
        <v>1</v>
      </c>
      <c r="C4" s="6"/>
      <c r="D4" s="6"/>
      <c r="E4" s="6"/>
      <c r="F4" s="8"/>
      <c r="G4" s="7"/>
      <c r="J4" s="9" t="s">
        <v>13</v>
      </c>
    </row>
    <row r="5" spans="2:16" ht="16.5" thickBot="1" x14ac:dyDescent="0.3">
      <c r="B5" s="5"/>
      <c r="C5" s="6"/>
      <c r="D5" s="6"/>
      <c r="E5" s="6"/>
      <c r="F5" s="10"/>
      <c r="G5" s="7"/>
    </row>
    <row r="6" spans="2:16" ht="16.5" thickBot="1" x14ac:dyDescent="0.3">
      <c r="B6" s="5" t="s">
        <v>2</v>
      </c>
      <c r="C6" s="6"/>
      <c r="D6" s="6"/>
      <c r="E6" s="6"/>
      <c r="F6" s="8"/>
      <c r="G6" s="7"/>
      <c r="J6" t="s">
        <v>3</v>
      </c>
      <c r="L6" s="11">
        <f>(F4+F6)/2-F8</f>
        <v>0</v>
      </c>
    </row>
    <row r="7" spans="2:16" ht="16.5" thickBot="1" x14ac:dyDescent="0.3">
      <c r="B7" s="5"/>
      <c r="C7" s="6"/>
      <c r="D7" s="6"/>
      <c r="E7" s="6"/>
      <c r="F7" s="10"/>
      <c r="G7" s="7"/>
    </row>
    <row r="8" spans="2:16" ht="16.5" thickBot="1" x14ac:dyDescent="0.3">
      <c r="B8" s="5" t="s">
        <v>4</v>
      </c>
      <c r="C8" s="6"/>
      <c r="D8" s="6"/>
      <c r="E8" s="6"/>
      <c r="F8" s="8"/>
      <c r="G8" s="7"/>
    </row>
    <row r="9" spans="2:16" ht="15.75" x14ac:dyDescent="0.25">
      <c r="B9" s="12"/>
      <c r="C9" s="13"/>
      <c r="D9" s="13"/>
      <c r="E9" s="13"/>
      <c r="F9" s="14"/>
      <c r="G9" s="15"/>
    </row>
    <row r="11" spans="2:16" ht="18.75" x14ac:dyDescent="0.25">
      <c r="B11" s="43" t="s">
        <v>70</v>
      </c>
      <c r="C11" s="44"/>
      <c r="D11" s="44"/>
      <c r="E11" s="44"/>
      <c r="F11" s="44"/>
      <c r="G11" s="44"/>
      <c r="H11" s="44"/>
      <c r="J11" s="31"/>
      <c r="K11" s="32"/>
      <c r="L11" s="32"/>
      <c r="M11" s="32"/>
      <c r="N11" s="32"/>
      <c r="O11" s="32"/>
      <c r="P11" s="32"/>
    </row>
    <row r="12" spans="2:16" ht="15" customHeight="1" x14ac:dyDescent="0.25">
      <c r="B12" s="45" t="s">
        <v>5</v>
      </c>
      <c r="C12" s="47" t="s">
        <v>6</v>
      </c>
      <c r="D12" s="47" t="s">
        <v>7</v>
      </c>
      <c r="E12" s="47" t="s">
        <v>8</v>
      </c>
      <c r="F12" s="49" t="s">
        <v>9</v>
      </c>
      <c r="G12" s="50" t="s">
        <v>10</v>
      </c>
      <c r="H12" s="52" t="s">
        <v>11</v>
      </c>
      <c r="J12" s="33"/>
      <c r="K12" s="29"/>
      <c r="L12" s="29"/>
      <c r="M12" s="29"/>
      <c r="N12" s="29"/>
      <c r="O12" s="30"/>
      <c r="P12" s="30"/>
    </row>
    <row r="13" spans="2:16" ht="33" customHeight="1" x14ac:dyDescent="0.25">
      <c r="B13" s="46"/>
      <c r="C13" s="48"/>
      <c r="D13" s="48"/>
      <c r="E13" s="48"/>
      <c r="F13" s="47"/>
      <c r="G13" s="51"/>
      <c r="H13" s="52"/>
      <c r="J13" s="33"/>
      <c r="K13" s="29"/>
      <c r="L13" s="29"/>
      <c r="M13" s="29"/>
      <c r="N13" s="29"/>
      <c r="O13" s="30"/>
      <c r="P13" s="30"/>
    </row>
    <row r="14" spans="2:16" ht="15.75" x14ac:dyDescent="0.25">
      <c r="B14" s="20" t="s">
        <v>71</v>
      </c>
      <c r="C14" s="53">
        <v>500</v>
      </c>
      <c r="D14" s="54">
        <v>90</v>
      </c>
      <c r="E14" s="40">
        <v>3</v>
      </c>
      <c r="F14" s="19">
        <v>121</v>
      </c>
      <c r="G14" s="41">
        <v>223.79999999999998</v>
      </c>
      <c r="H14" s="36">
        <f>G14*POWER((($F$4+$F$6)/2-$F$8)/70,1.25)</f>
        <v>0</v>
      </c>
      <c r="I14" s="22"/>
      <c r="J14" s="23"/>
      <c r="K14" s="34"/>
      <c r="L14" s="35"/>
      <c r="M14" s="24"/>
      <c r="N14" s="24"/>
      <c r="O14" s="25"/>
      <c r="P14" s="26"/>
    </row>
    <row r="15" spans="2:16" ht="15.75" x14ac:dyDescent="0.25">
      <c r="B15" s="20" t="s">
        <v>72</v>
      </c>
      <c r="C15" s="53"/>
      <c r="D15" s="54"/>
      <c r="E15" s="40">
        <v>4</v>
      </c>
      <c r="F15" s="19">
        <v>161</v>
      </c>
      <c r="G15" s="41">
        <v>298.39999999999998</v>
      </c>
      <c r="H15" s="36">
        <f t="shared" ref="H15:H51" si="0">G15*POWER((($F$4+$F$6)/2-$F$8)/70,1.25)</f>
        <v>0</v>
      </c>
      <c r="I15" s="22"/>
      <c r="J15" s="23"/>
      <c r="K15" s="34"/>
      <c r="L15" s="35"/>
      <c r="M15" s="24"/>
      <c r="N15" s="24"/>
      <c r="O15" s="25"/>
      <c r="P15" s="26"/>
    </row>
    <row r="16" spans="2:16" ht="15.75" x14ac:dyDescent="0.25">
      <c r="B16" s="20" t="s">
        <v>73</v>
      </c>
      <c r="C16" s="53"/>
      <c r="D16" s="54"/>
      <c r="E16" s="40">
        <v>5</v>
      </c>
      <c r="F16" s="19">
        <v>201</v>
      </c>
      <c r="G16" s="41">
        <v>373</v>
      </c>
      <c r="H16" s="36">
        <f t="shared" si="0"/>
        <v>0</v>
      </c>
      <c r="I16" s="22"/>
      <c r="J16" s="23"/>
      <c r="K16" s="34"/>
      <c r="L16" s="35"/>
      <c r="M16" s="24"/>
      <c r="N16" s="24"/>
      <c r="O16" s="25"/>
      <c r="P16" s="26"/>
    </row>
    <row r="17" spans="2:16" ht="15.75" x14ac:dyDescent="0.25">
      <c r="B17" s="20" t="s">
        <v>74</v>
      </c>
      <c r="C17" s="53"/>
      <c r="D17" s="54"/>
      <c r="E17" s="40">
        <v>6</v>
      </c>
      <c r="F17" s="19">
        <v>241</v>
      </c>
      <c r="G17" s="41">
        <v>447.59999999999997</v>
      </c>
      <c r="H17" s="36">
        <f t="shared" si="0"/>
        <v>0</v>
      </c>
      <c r="I17" s="22"/>
      <c r="J17" s="23"/>
      <c r="K17" s="34"/>
      <c r="L17" s="35"/>
      <c r="M17" s="24"/>
      <c r="N17" s="24"/>
      <c r="O17" s="25"/>
      <c r="P17" s="26"/>
    </row>
    <row r="18" spans="2:16" ht="15.75" x14ac:dyDescent="0.25">
      <c r="B18" s="20" t="s">
        <v>75</v>
      </c>
      <c r="C18" s="53"/>
      <c r="D18" s="54"/>
      <c r="E18" s="40">
        <v>7</v>
      </c>
      <c r="F18" s="38">
        <v>281</v>
      </c>
      <c r="G18" s="42">
        <v>522.19999999999993</v>
      </c>
      <c r="H18" s="36">
        <f t="shared" si="0"/>
        <v>0</v>
      </c>
      <c r="J18" s="23"/>
      <c r="K18" s="34"/>
      <c r="L18" s="35"/>
      <c r="M18" s="24"/>
      <c r="N18" s="27"/>
      <c r="O18" s="28"/>
      <c r="P18" s="26"/>
    </row>
    <row r="19" spans="2:16" ht="15.75" x14ac:dyDescent="0.25">
      <c r="B19" s="20" t="s">
        <v>76</v>
      </c>
      <c r="C19" s="53"/>
      <c r="D19" s="54"/>
      <c r="E19" s="40">
        <v>8</v>
      </c>
      <c r="F19" s="38">
        <v>321</v>
      </c>
      <c r="G19" s="42">
        <v>596.79999999999995</v>
      </c>
      <c r="H19" s="36">
        <f t="shared" si="0"/>
        <v>0</v>
      </c>
      <c r="J19" s="23"/>
      <c r="K19" s="34"/>
      <c r="L19" s="35"/>
      <c r="M19" s="24"/>
      <c r="N19" s="27"/>
      <c r="O19" s="28"/>
      <c r="P19" s="26"/>
    </row>
    <row r="20" spans="2:16" ht="15.75" x14ac:dyDescent="0.25">
      <c r="B20" s="20" t="s">
        <v>77</v>
      </c>
      <c r="C20" s="53"/>
      <c r="D20" s="54"/>
      <c r="E20" s="40">
        <v>9</v>
      </c>
      <c r="F20" s="38">
        <v>361</v>
      </c>
      <c r="G20" s="42">
        <v>671.4</v>
      </c>
      <c r="H20" s="36">
        <f t="shared" si="0"/>
        <v>0</v>
      </c>
      <c r="J20" s="23"/>
      <c r="K20" s="34"/>
      <c r="L20" s="35"/>
      <c r="M20" s="24"/>
      <c r="N20" s="27"/>
      <c r="O20" s="28"/>
      <c r="P20" s="26"/>
    </row>
    <row r="21" spans="2:16" ht="15.75" x14ac:dyDescent="0.25">
      <c r="B21" s="20" t="s">
        <v>78</v>
      </c>
      <c r="C21" s="53"/>
      <c r="D21" s="54"/>
      <c r="E21" s="40">
        <v>10</v>
      </c>
      <c r="F21" s="38">
        <v>401</v>
      </c>
      <c r="G21" s="42">
        <v>746</v>
      </c>
      <c r="H21" s="36">
        <f t="shared" si="0"/>
        <v>0</v>
      </c>
      <c r="J21" s="23"/>
      <c r="K21" s="34"/>
      <c r="L21" s="35"/>
      <c r="M21" s="24"/>
      <c r="N21" s="27"/>
      <c r="O21" s="28"/>
      <c r="P21" s="26"/>
    </row>
    <row r="22" spans="2:16" ht="15.75" x14ac:dyDescent="0.25">
      <c r="B22" s="20" t="s">
        <v>79</v>
      </c>
      <c r="C22" s="53"/>
      <c r="D22" s="54"/>
      <c r="E22" s="40">
        <v>11</v>
      </c>
      <c r="F22" s="38">
        <v>441</v>
      </c>
      <c r="G22" s="42">
        <v>820.59999999999991</v>
      </c>
      <c r="H22" s="36">
        <f t="shared" si="0"/>
        <v>0</v>
      </c>
      <c r="I22" s="18"/>
      <c r="J22" s="23"/>
      <c r="K22" s="34"/>
      <c r="L22" s="35"/>
      <c r="M22" s="24"/>
      <c r="N22" s="27"/>
      <c r="O22" s="28"/>
      <c r="P22" s="26"/>
    </row>
    <row r="23" spans="2:16" ht="15.75" x14ac:dyDescent="0.25">
      <c r="B23" s="20" t="s">
        <v>80</v>
      </c>
      <c r="C23" s="53"/>
      <c r="D23" s="54"/>
      <c r="E23" s="40">
        <v>12</v>
      </c>
      <c r="F23" s="38">
        <v>481</v>
      </c>
      <c r="G23" s="42">
        <v>895.19999999999993</v>
      </c>
      <c r="H23" s="36">
        <f t="shared" si="0"/>
        <v>0</v>
      </c>
      <c r="J23" s="23"/>
      <c r="K23" s="34"/>
      <c r="L23" s="35"/>
      <c r="M23" s="24"/>
      <c r="N23" s="27"/>
      <c r="O23" s="28"/>
      <c r="P23" s="26"/>
    </row>
    <row r="24" spans="2:16" ht="15.75" x14ac:dyDescent="0.25">
      <c r="B24" s="20" t="s">
        <v>81</v>
      </c>
      <c r="C24" s="53"/>
      <c r="D24" s="54"/>
      <c r="E24" s="40">
        <v>13</v>
      </c>
      <c r="F24" s="38">
        <v>521</v>
      </c>
      <c r="G24" s="42">
        <v>969.8</v>
      </c>
      <c r="H24" s="36">
        <f t="shared" si="0"/>
        <v>0</v>
      </c>
      <c r="J24" s="23"/>
      <c r="K24" s="34"/>
      <c r="L24" s="35"/>
      <c r="M24" s="24"/>
      <c r="N24" s="27"/>
      <c r="O24" s="28"/>
      <c r="P24" s="26"/>
    </row>
    <row r="25" spans="2:16" ht="15.75" x14ac:dyDescent="0.25">
      <c r="B25" s="20" t="s">
        <v>82</v>
      </c>
      <c r="C25" s="53"/>
      <c r="D25" s="54"/>
      <c r="E25" s="40">
        <v>14</v>
      </c>
      <c r="F25" s="38">
        <v>561</v>
      </c>
      <c r="G25" s="42">
        <v>1044.3999999999999</v>
      </c>
      <c r="H25" s="36">
        <f t="shared" si="0"/>
        <v>0</v>
      </c>
      <c r="J25" s="23"/>
      <c r="K25" s="34"/>
      <c r="L25" s="35"/>
      <c r="M25" s="24"/>
      <c r="N25" s="27"/>
      <c r="O25" s="28"/>
      <c r="P25" s="26"/>
    </row>
    <row r="26" spans="2:16" ht="15.75" x14ac:dyDescent="0.25">
      <c r="B26" s="20" t="s">
        <v>83</v>
      </c>
      <c r="C26" s="53"/>
      <c r="D26" s="54"/>
      <c r="E26" s="40">
        <v>15</v>
      </c>
      <c r="F26" s="38">
        <v>601</v>
      </c>
      <c r="G26" s="42">
        <v>1119</v>
      </c>
      <c r="H26" s="36">
        <f t="shared" si="0"/>
        <v>0</v>
      </c>
      <c r="J26" s="23"/>
      <c r="K26" s="34"/>
      <c r="L26" s="35"/>
      <c r="M26" s="24"/>
      <c r="N26" s="27"/>
      <c r="O26" s="28"/>
      <c r="P26" s="26"/>
    </row>
    <row r="27" spans="2:16" ht="15.75" x14ac:dyDescent="0.25">
      <c r="B27" s="20" t="s">
        <v>84</v>
      </c>
      <c r="C27" s="53"/>
      <c r="D27" s="54"/>
      <c r="E27" s="40">
        <v>16</v>
      </c>
      <c r="F27" s="38">
        <v>641</v>
      </c>
      <c r="G27" s="42">
        <v>1193.5999999999999</v>
      </c>
      <c r="H27" s="36">
        <f t="shared" si="0"/>
        <v>0</v>
      </c>
      <c r="J27" s="23"/>
      <c r="K27" s="34"/>
      <c r="L27" s="35"/>
      <c r="M27" s="24"/>
      <c r="N27" s="27"/>
      <c r="O27" s="28"/>
      <c r="P27" s="26"/>
    </row>
    <row r="28" spans="2:16" ht="15.75" x14ac:dyDescent="0.25">
      <c r="B28" s="20" t="s">
        <v>85</v>
      </c>
      <c r="C28" s="53"/>
      <c r="D28" s="54"/>
      <c r="E28" s="40">
        <v>17</v>
      </c>
      <c r="F28" s="38">
        <v>681</v>
      </c>
      <c r="G28" s="42">
        <v>1268.1999999999998</v>
      </c>
      <c r="H28" s="36">
        <f t="shared" si="0"/>
        <v>0</v>
      </c>
      <c r="J28" s="23"/>
      <c r="K28" s="34"/>
      <c r="L28" s="35"/>
      <c r="M28" s="24"/>
      <c r="N28" s="27"/>
      <c r="O28" s="28"/>
      <c r="P28" s="26"/>
    </row>
    <row r="29" spans="2:16" ht="15.75" x14ac:dyDescent="0.25">
      <c r="B29" s="20" t="s">
        <v>86</v>
      </c>
      <c r="C29" s="53"/>
      <c r="D29" s="54"/>
      <c r="E29" s="40">
        <v>18</v>
      </c>
      <c r="F29" s="38">
        <v>721</v>
      </c>
      <c r="G29" s="42">
        <v>1342.8</v>
      </c>
      <c r="H29" s="36">
        <f t="shared" si="0"/>
        <v>0</v>
      </c>
      <c r="J29" s="23"/>
      <c r="K29" s="34"/>
      <c r="L29" s="35"/>
      <c r="M29" s="24"/>
      <c r="N29" s="27"/>
      <c r="O29" s="28"/>
      <c r="P29" s="26"/>
    </row>
    <row r="30" spans="2:16" ht="15.75" x14ac:dyDescent="0.25">
      <c r="B30" s="20" t="s">
        <v>87</v>
      </c>
      <c r="C30" s="53"/>
      <c r="D30" s="54"/>
      <c r="E30" s="40">
        <v>19</v>
      </c>
      <c r="F30" s="38">
        <v>761</v>
      </c>
      <c r="G30" s="42">
        <v>1417.3999999999999</v>
      </c>
      <c r="H30" s="36">
        <f t="shared" si="0"/>
        <v>0</v>
      </c>
      <c r="J30" s="23"/>
      <c r="K30" s="34"/>
      <c r="L30" s="35"/>
      <c r="M30" s="24"/>
      <c r="N30" s="27"/>
      <c r="O30" s="28"/>
      <c r="P30" s="26"/>
    </row>
    <row r="31" spans="2:16" ht="15.75" x14ac:dyDescent="0.25">
      <c r="B31" s="20" t="s">
        <v>88</v>
      </c>
      <c r="C31" s="53"/>
      <c r="D31" s="54"/>
      <c r="E31" s="40">
        <v>20</v>
      </c>
      <c r="F31" s="38">
        <v>801</v>
      </c>
      <c r="G31" s="42">
        <v>1492</v>
      </c>
      <c r="H31" s="36">
        <f t="shared" si="0"/>
        <v>0</v>
      </c>
      <c r="J31" s="23"/>
      <c r="K31" s="34"/>
      <c r="L31" s="35"/>
      <c r="M31" s="24"/>
      <c r="N31" s="27"/>
      <c r="O31" s="28"/>
      <c r="P31" s="26"/>
    </row>
    <row r="32" spans="2:16" ht="15.75" x14ac:dyDescent="0.25">
      <c r="B32" s="20" t="s">
        <v>89</v>
      </c>
      <c r="C32" s="53"/>
      <c r="D32" s="54"/>
      <c r="E32" s="40">
        <v>21</v>
      </c>
      <c r="F32" s="38">
        <v>841</v>
      </c>
      <c r="G32" s="42">
        <v>1566.6</v>
      </c>
      <c r="H32" s="36">
        <f t="shared" si="0"/>
        <v>0</v>
      </c>
      <c r="J32" s="23"/>
      <c r="K32" s="34"/>
      <c r="L32" s="35"/>
      <c r="M32" s="24"/>
      <c r="N32" s="27"/>
      <c r="O32" s="28"/>
      <c r="P32" s="26"/>
    </row>
    <row r="33" spans="2:16" ht="15.75" x14ac:dyDescent="0.25">
      <c r="B33" s="20" t="s">
        <v>90</v>
      </c>
      <c r="C33" s="53"/>
      <c r="D33" s="54"/>
      <c r="E33" s="40">
        <v>22</v>
      </c>
      <c r="F33" s="38">
        <v>881</v>
      </c>
      <c r="G33" s="42">
        <v>1641.1999999999998</v>
      </c>
      <c r="H33" s="36">
        <f t="shared" si="0"/>
        <v>0</v>
      </c>
      <c r="J33" s="23"/>
      <c r="K33" s="34"/>
      <c r="L33" s="35"/>
      <c r="M33" s="24"/>
      <c r="N33" s="27"/>
      <c r="O33" s="28"/>
      <c r="P33" s="26"/>
    </row>
    <row r="34" spans="2:16" ht="15.75" x14ac:dyDescent="0.25">
      <c r="B34" s="20" t="s">
        <v>91</v>
      </c>
      <c r="C34" s="53"/>
      <c r="D34" s="54"/>
      <c r="E34" s="40">
        <v>23</v>
      </c>
      <c r="F34" s="38">
        <v>921</v>
      </c>
      <c r="G34" s="42">
        <v>1715.8</v>
      </c>
      <c r="H34" s="36">
        <f t="shared" si="0"/>
        <v>0</v>
      </c>
      <c r="J34" s="23"/>
      <c r="K34" s="34"/>
      <c r="L34" s="35"/>
      <c r="M34" s="24"/>
      <c r="N34" s="27"/>
      <c r="O34" s="28"/>
      <c r="P34" s="26"/>
    </row>
    <row r="35" spans="2:16" ht="15.75" x14ac:dyDescent="0.25">
      <c r="B35" s="20" t="s">
        <v>92</v>
      </c>
      <c r="C35" s="53"/>
      <c r="D35" s="54"/>
      <c r="E35" s="40">
        <v>24</v>
      </c>
      <c r="F35" s="38">
        <v>961</v>
      </c>
      <c r="G35" s="42">
        <v>1790.3999999999999</v>
      </c>
      <c r="H35" s="36">
        <f t="shared" si="0"/>
        <v>0</v>
      </c>
      <c r="J35" s="23"/>
      <c r="K35" s="34"/>
      <c r="L35" s="35"/>
      <c r="M35" s="24"/>
      <c r="N35" s="27"/>
      <c r="O35" s="28"/>
      <c r="P35" s="26"/>
    </row>
    <row r="36" spans="2:16" ht="15.75" x14ac:dyDescent="0.25">
      <c r="B36" s="20" t="s">
        <v>93</v>
      </c>
      <c r="C36" s="53"/>
      <c r="D36" s="54"/>
      <c r="E36" s="40">
        <v>25</v>
      </c>
      <c r="F36" s="38">
        <v>1001</v>
      </c>
      <c r="G36" s="42">
        <v>1864.9999999999998</v>
      </c>
      <c r="H36" s="36">
        <f t="shared" si="0"/>
        <v>0</v>
      </c>
      <c r="J36" s="23"/>
      <c r="K36" s="34"/>
      <c r="L36" s="35"/>
      <c r="M36" s="24"/>
      <c r="N36" s="27"/>
      <c r="O36" s="28"/>
      <c r="P36" s="26"/>
    </row>
    <row r="37" spans="2:16" ht="15.75" x14ac:dyDescent="0.25">
      <c r="B37" s="20" t="s">
        <v>94</v>
      </c>
      <c r="C37" s="53"/>
      <c r="D37" s="54"/>
      <c r="E37" s="40">
        <v>26</v>
      </c>
      <c r="F37" s="38">
        <v>1041</v>
      </c>
      <c r="G37" s="42">
        <v>1939.6</v>
      </c>
      <c r="H37" s="36">
        <f t="shared" si="0"/>
        <v>0</v>
      </c>
      <c r="J37" s="23"/>
      <c r="K37" s="34"/>
      <c r="L37" s="35"/>
      <c r="M37" s="24"/>
      <c r="N37" s="27"/>
      <c r="O37" s="28"/>
      <c r="P37" s="26"/>
    </row>
    <row r="38" spans="2:16" ht="15.75" x14ac:dyDescent="0.25">
      <c r="B38" s="20" t="s">
        <v>95</v>
      </c>
      <c r="C38" s="53"/>
      <c r="D38" s="54"/>
      <c r="E38" s="40">
        <v>27</v>
      </c>
      <c r="F38" s="38">
        <v>1081</v>
      </c>
      <c r="G38" s="42">
        <v>2014.1999999999998</v>
      </c>
      <c r="H38" s="36">
        <f t="shared" si="0"/>
        <v>0</v>
      </c>
      <c r="J38" s="23"/>
      <c r="K38" s="34"/>
      <c r="L38" s="35"/>
      <c r="M38" s="24"/>
      <c r="N38" s="27"/>
      <c r="O38" s="28"/>
      <c r="P38" s="26"/>
    </row>
    <row r="39" spans="2:16" ht="15.75" x14ac:dyDescent="0.25">
      <c r="B39" s="20" t="s">
        <v>96</v>
      </c>
      <c r="C39" s="53"/>
      <c r="D39" s="54"/>
      <c r="E39" s="40">
        <v>28</v>
      </c>
      <c r="F39" s="38">
        <v>1121</v>
      </c>
      <c r="G39" s="42">
        <v>2088.7999999999997</v>
      </c>
      <c r="H39" s="36">
        <f t="shared" si="0"/>
        <v>0</v>
      </c>
      <c r="J39" s="23"/>
      <c r="K39" s="34"/>
      <c r="L39" s="35"/>
      <c r="M39" s="24"/>
      <c r="N39" s="27"/>
      <c r="O39" s="28"/>
      <c r="P39" s="26"/>
    </row>
    <row r="40" spans="2:16" ht="15.75" x14ac:dyDescent="0.25">
      <c r="B40" s="20" t="s">
        <v>97</v>
      </c>
      <c r="C40" s="53"/>
      <c r="D40" s="54"/>
      <c r="E40" s="40">
        <v>29</v>
      </c>
      <c r="F40" s="38">
        <v>1161</v>
      </c>
      <c r="G40" s="42">
        <v>2163.3999999999996</v>
      </c>
      <c r="H40" s="36">
        <f t="shared" si="0"/>
        <v>0</v>
      </c>
      <c r="J40" s="23"/>
      <c r="K40" s="34"/>
      <c r="L40" s="35"/>
      <c r="M40" s="24"/>
      <c r="N40" s="27"/>
      <c r="O40" s="28"/>
      <c r="P40" s="26"/>
    </row>
    <row r="41" spans="2:16" ht="15.75" x14ac:dyDescent="0.25">
      <c r="B41" s="20" t="s">
        <v>98</v>
      </c>
      <c r="C41" s="53"/>
      <c r="D41" s="54"/>
      <c r="E41" s="40">
        <v>30</v>
      </c>
      <c r="F41" s="38">
        <v>1201</v>
      </c>
      <c r="G41" s="42">
        <v>2238</v>
      </c>
      <c r="H41" s="36">
        <f t="shared" si="0"/>
        <v>0</v>
      </c>
      <c r="J41" s="23"/>
      <c r="K41" s="34"/>
      <c r="L41" s="35"/>
      <c r="M41" s="24"/>
      <c r="N41" s="27"/>
      <c r="O41" s="28"/>
      <c r="P41" s="26"/>
    </row>
    <row r="42" spans="2:16" ht="15.75" x14ac:dyDescent="0.25">
      <c r="B42" s="20" t="s">
        <v>99</v>
      </c>
      <c r="C42" s="53"/>
      <c r="D42" s="54"/>
      <c r="E42" s="40">
        <v>31</v>
      </c>
      <c r="F42" s="38">
        <v>1241</v>
      </c>
      <c r="G42" s="42">
        <v>2312.6</v>
      </c>
      <c r="H42" s="36">
        <f t="shared" si="0"/>
        <v>0</v>
      </c>
      <c r="J42" s="23"/>
      <c r="K42" s="34"/>
      <c r="L42" s="35"/>
      <c r="M42" s="24"/>
      <c r="N42" s="27"/>
      <c r="O42" s="28"/>
      <c r="P42" s="26"/>
    </row>
    <row r="43" spans="2:16" ht="15.75" x14ac:dyDescent="0.25">
      <c r="B43" s="20" t="s">
        <v>100</v>
      </c>
      <c r="C43" s="53"/>
      <c r="D43" s="54"/>
      <c r="E43" s="40">
        <v>32</v>
      </c>
      <c r="F43" s="38">
        <v>1281</v>
      </c>
      <c r="G43" s="42">
        <v>2387.1999999999998</v>
      </c>
      <c r="H43" s="36">
        <f t="shared" si="0"/>
        <v>0</v>
      </c>
      <c r="J43" s="23"/>
      <c r="K43" s="34"/>
      <c r="L43" s="35"/>
      <c r="M43" s="24"/>
      <c r="N43" s="27"/>
      <c r="O43" s="28"/>
      <c r="P43" s="26"/>
    </row>
    <row r="44" spans="2:16" ht="15.75" x14ac:dyDescent="0.25">
      <c r="B44" s="20" t="s">
        <v>101</v>
      </c>
      <c r="C44" s="53"/>
      <c r="D44" s="54"/>
      <c r="E44" s="40">
        <v>33</v>
      </c>
      <c r="F44" s="38">
        <v>1321</v>
      </c>
      <c r="G44" s="42">
        <v>2461.7999999999997</v>
      </c>
      <c r="H44" s="36">
        <f t="shared" si="0"/>
        <v>0</v>
      </c>
      <c r="J44" s="23"/>
      <c r="K44" s="34"/>
      <c r="L44" s="35"/>
      <c r="M44" s="24"/>
      <c r="N44" s="27"/>
      <c r="O44" s="28"/>
      <c r="P44" s="26"/>
    </row>
    <row r="45" spans="2:16" ht="15.75" x14ac:dyDescent="0.25">
      <c r="B45" s="20" t="s">
        <v>102</v>
      </c>
      <c r="C45" s="53"/>
      <c r="D45" s="54"/>
      <c r="E45" s="40">
        <v>34</v>
      </c>
      <c r="F45" s="38">
        <v>1361</v>
      </c>
      <c r="G45" s="42">
        <v>2536.3999999999996</v>
      </c>
      <c r="H45" s="36">
        <f t="shared" si="0"/>
        <v>0</v>
      </c>
      <c r="J45" s="23"/>
      <c r="K45" s="34"/>
      <c r="L45" s="35"/>
      <c r="M45" s="24"/>
      <c r="N45" s="27"/>
      <c r="O45" s="28"/>
      <c r="P45" s="26"/>
    </row>
    <row r="46" spans="2:16" ht="15.75" x14ac:dyDescent="0.25">
      <c r="B46" s="20" t="s">
        <v>103</v>
      </c>
      <c r="C46" s="53"/>
      <c r="D46" s="54"/>
      <c r="E46" s="40">
        <v>35</v>
      </c>
      <c r="F46" s="38">
        <v>1401</v>
      </c>
      <c r="G46" s="42">
        <v>2611</v>
      </c>
      <c r="H46" s="36">
        <f t="shared" si="0"/>
        <v>0</v>
      </c>
      <c r="J46" s="23"/>
      <c r="K46" s="34"/>
      <c r="L46" s="35"/>
      <c r="M46" s="24"/>
      <c r="N46" s="27"/>
      <c r="O46" s="28"/>
      <c r="P46" s="26"/>
    </row>
    <row r="47" spans="2:16" ht="15.75" x14ac:dyDescent="0.25">
      <c r="B47" s="20" t="s">
        <v>104</v>
      </c>
      <c r="C47" s="53"/>
      <c r="D47" s="54"/>
      <c r="E47" s="40">
        <v>36</v>
      </c>
      <c r="F47" s="38">
        <v>1441</v>
      </c>
      <c r="G47" s="42">
        <v>2685.6</v>
      </c>
      <c r="H47" s="36">
        <f t="shared" si="0"/>
        <v>0</v>
      </c>
      <c r="J47" s="23"/>
      <c r="K47" s="34"/>
      <c r="L47" s="35"/>
      <c r="M47" s="24"/>
      <c r="N47" s="27"/>
      <c r="O47" s="28"/>
      <c r="P47" s="26"/>
    </row>
    <row r="48" spans="2:16" ht="15.75" x14ac:dyDescent="0.25">
      <c r="B48" s="20" t="s">
        <v>105</v>
      </c>
      <c r="C48" s="53"/>
      <c r="D48" s="54"/>
      <c r="E48" s="40">
        <v>37</v>
      </c>
      <c r="F48" s="38">
        <v>1481</v>
      </c>
      <c r="G48" s="42">
        <v>2760.2</v>
      </c>
      <c r="H48" s="36">
        <f t="shared" si="0"/>
        <v>0</v>
      </c>
      <c r="J48" s="23"/>
      <c r="K48" s="34"/>
      <c r="L48" s="35"/>
      <c r="M48" s="24"/>
      <c r="N48" s="27"/>
      <c r="O48" s="28"/>
      <c r="P48" s="26"/>
    </row>
    <row r="49" spans="2:16" ht="15.75" x14ac:dyDescent="0.25">
      <c r="B49" s="20" t="s">
        <v>106</v>
      </c>
      <c r="C49" s="53"/>
      <c r="D49" s="54"/>
      <c r="E49" s="40">
        <v>38</v>
      </c>
      <c r="F49" s="38">
        <v>1521</v>
      </c>
      <c r="G49" s="42">
        <v>2834.7999999999997</v>
      </c>
      <c r="H49" s="36">
        <f t="shared" si="0"/>
        <v>0</v>
      </c>
      <c r="J49" s="23"/>
      <c r="K49" s="34"/>
      <c r="L49" s="35"/>
      <c r="M49" s="24"/>
      <c r="N49" s="27"/>
      <c r="O49" s="28"/>
      <c r="P49" s="26"/>
    </row>
    <row r="50" spans="2:16" ht="15.75" x14ac:dyDescent="0.25">
      <c r="B50" s="20" t="s">
        <v>107</v>
      </c>
      <c r="C50" s="53"/>
      <c r="D50" s="54"/>
      <c r="E50" s="40">
        <v>39</v>
      </c>
      <c r="F50" s="38">
        <v>1561</v>
      </c>
      <c r="G50" s="17">
        <v>2909.3999999999996</v>
      </c>
      <c r="H50" s="36">
        <f t="shared" si="0"/>
        <v>0</v>
      </c>
    </row>
    <row r="51" spans="2:16" ht="15.75" x14ac:dyDescent="0.25">
      <c r="B51" s="20" t="s">
        <v>108</v>
      </c>
      <c r="C51" s="53"/>
      <c r="D51" s="54"/>
      <c r="E51" s="40">
        <v>40</v>
      </c>
      <c r="F51" s="38">
        <v>1601</v>
      </c>
      <c r="G51" s="17">
        <v>2984</v>
      </c>
      <c r="H51" s="36">
        <f t="shared" si="0"/>
        <v>0</v>
      </c>
    </row>
  </sheetData>
  <mergeCells count="10">
    <mergeCell ref="C14:C51"/>
    <mergeCell ref="D14:D51"/>
    <mergeCell ref="B11:H11"/>
    <mergeCell ref="B12:B13"/>
    <mergeCell ref="C12:C13"/>
    <mergeCell ref="D12:D13"/>
    <mergeCell ref="E12:E13"/>
    <mergeCell ref="F12:F13"/>
    <mergeCell ref="G12:G13"/>
    <mergeCell ref="H12:H13"/>
  </mergeCells>
  <phoneticPr fontId="10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AD52F-8EF3-4A8A-87F7-1388D7B6D944}">
  <dimension ref="B2:P41"/>
  <sheetViews>
    <sheetView workbookViewId="0"/>
  </sheetViews>
  <sheetFormatPr defaultRowHeight="15" x14ac:dyDescent="0.25"/>
  <cols>
    <col min="1" max="1" width="5.140625" customWidth="1"/>
    <col min="2" max="2" width="24.140625" customWidth="1"/>
    <col min="3" max="3" width="12.28515625" customWidth="1"/>
    <col min="4" max="4" width="9.85546875" customWidth="1"/>
    <col min="6" max="6" width="8.140625" customWidth="1"/>
    <col min="7" max="7" width="21" customWidth="1"/>
    <col min="8" max="8" width="17.85546875" customWidth="1"/>
    <col min="9" max="9" width="10.42578125" customWidth="1"/>
    <col min="10" max="10" width="23.140625" customWidth="1"/>
    <col min="11" max="11" width="12.42578125" customWidth="1"/>
    <col min="12" max="12" width="9.85546875" customWidth="1"/>
    <col min="14" max="14" width="8.140625" customWidth="1"/>
    <col min="15" max="15" width="22.5703125" customWidth="1"/>
    <col min="16" max="16" width="18.5703125" customWidth="1"/>
  </cols>
  <sheetData>
    <row r="2" spans="2:16" ht="15.75" x14ac:dyDescent="0.25">
      <c r="B2" s="1"/>
      <c r="C2" s="2" t="s">
        <v>0</v>
      </c>
      <c r="D2" s="2"/>
      <c r="E2" s="3"/>
      <c r="F2" s="3"/>
      <c r="G2" s="4"/>
    </row>
    <row r="3" spans="2:16" ht="16.5" thickBot="1" x14ac:dyDescent="0.3">
      <c r="B3" s="5"/>
      <c r="C3" s="6"/>
      <c r="D3" s="6"/>
      <c r="E3" s="6"/>
      <c r="F3" s="6"/>
      <c r="G3" s="7"/>
    </row>
    <row r="4" spans="2:16" ht="16.5" thickBot="1" x14ac:dyDescent="0.3">
      <c r="B4" s="5" t="s">
        <v>1</v>
      </c>
      <c r="C4" s="6"/>
      <c r="D4" s="6"/>
      <c r="E4" s="6"/>
      <c r="F4" s="8"/>
      <c r="G4" s="7"/>
      <c r="J4" s="9" t="s">
        <v>12</v>
      </c>
    </row>
    <row r="5" spans="2:16" ht="16.5" thickBot="1" x14ac:dyDescent="0.3">
      <c r="B5" s="5"/>
      <c r="C5" s="6"/>
      <c r="D5" s="6"/>
      <c r="E5" s="6"/>
      <c r="F5" s="10"/>
      <c r="G5" s="7"/>
    </row>
    <row r="6" spans="2:16" ht="16.5" thickBot="1" x14ac:dyDescent="0.3">
      <c r="B6" s="5" t="s">
        <v>2</v>
      </c>
      <c r="C6" s="6"/>
      <c r="D6" s="6"/>
      <c r="E6" s="6"/>
      <c r="F6" s="8"/>
      <c r="G6" s="7"/>
      <c r="J6" t="s">
        <v>3</v>
      </c>
      <c r="L6" s="11">
        <f>(F4+F6)/2-F8</f>
        <v>0</v>
      </c>
    </row>
    <row r="7" spans="2:16" ht="16.5" thickBot="1" x14ac:dyDescent="0.3">
      <c r="B7" s="5"/>
      <c r="C7" s="6"/>
      <c r="D7" s="6"/>
      <c r="E7" s="6"/>
      <c r="F7" s="10"/>
      <c r="G7" s="7"/>
    </row>
    <row r="8" spans="2:16" ht="16.5" thickBot="1" x14ac:dyDescent="0.3">
      <c r="B8" s="5" t="s">
        <v>4</v>
      </c>
      <c r="C8" s="6"/>
      <c r="D8" s="6"/>
      <c r="E8" s="6"/>
      <c r="F8" s="8"/>
      <c r="G8" s="7"/>
    </row>
    <row r="9" spans="2:16" ht="15.75" x14ac:dyDescent="0.25">
      <c r="B9" s="12"/>
      <c r="C9" s="13"/>
      <c r="D9" s="13"/>
      <c r="E9" s="13"/>
      <c r="F9" s="14"/>
      <c r="G9" s="15"/>
    </row>
    <row r="11" spans="2:16" ht="18.75" x14ac:dyDescent="0.25">
      <c r="B11" s="43" t="s">
        <v>109</v>
      </c>
      <c r="C11" s="44"/>
      <c r="D11" s="44"/>
      <c r="E11" s="44"/>
      <c r="F11" s="44"/>
      <c r="G11" s="44"/>
      <c r="H11" s="44"/>
      <c r="J11" s="31"/>
      <c r="K11" s="32"/>
      <c r="L11" s="32"/>
      <c r="M11" s="32"/>
      <c r="N11" s="32"/>
      <c r="O11" s="32"/>
      <c r="P11" s="32"/>
    </row>
    <row r="12" spans="2:16" ht="15" customHeight="1" x14ac:dyDescent="0.25">
      <c r="B12" s="45" t="s">
        <v>5</v>
      </c>
      <c r="C12" s="47" t="s">
        <v>6</v>
      </c>
      <c r="D12" s="47" t="s">
        <v>7</v>
      </c>
      <c r="E12" s="47" t="s">
        <v>8</v>
      </c>
      <c r="F12" s="49" t="s">
        <v>9</v>
      </c>
      <c r="G12" s="50" t="s">
        <v>10</v>
      </c>
      <c r="H12" s="52" t="s">
        <v>11</v>
      </c>
      <c r="J12" s="33"/>
      <c r="K12" s="29"/>
      <c r="L12" s="29"/>
      <c r="M12" s="29"/>
      <c r="N12" s="29"/>
      <c r="O12" s="30"/>
      <c r="P12" s="30"/>
    </row>
    <row r="13" spans="2:16" ht="33" customHeight="1" x14ac:dyDescent="0.25">
      <c r="B13" s="46"/>
      <c r="C13" s="48"/>
      <c r="D13" s="48"/>
      <c r="E13" s="48"/>
      <c r="F13" s="47"/>
      <c r="G13" s="51"/>
      <c r="H13" s="52"/>
      <c r="J13" s="33"/>
      <c r="K13" s="29"/>
      <c r="L13" s="29"/>
      <c r="M13" s="29"/>
      <c r="N13" s="29"/>
      <c r="O13" s="30"/>
      <c r="P13" s="30"/>
    </row>
    <row r="14" spans="2:16" ht="15.75" x14ac:dyDescent="0.25">
      <c r="B14" s="20" t="s">
        <v>110</v>
      </c>
      <c r="C14" s="53">
        <v>750</v>
      </c>
      <c r="D14" s="53">
        <v>90</v>
      </c>
      <c r="E14" s="19">
        <v>3</v>
      </c>
      <c r="F14" s="19">
        <v>121</v>
      </c>
      <c r="G14" s="21">
        <v>311.39999999999998</v>
      </c>
      <c r="H14" s="36">
        <f>G14*POWER((($F$4+$F$6)/2-$F$8)/70,1.25)</f>
        <v>0</v>
      </c>
      <c r="I14" s="22"/>
      <c r="J14" s="23"/>
      <c r="K14" s="34"/>
      <c r="L14" s="35"/>
      <c r="M14" s="24"/>
      <c r="N14" s="24"/>
      <c r="O14" s="25"/>
      <c r="P14" s="26"/>
    </row>
    <row r="15" spans="2:16" ht="15.75" x14ac:dyDescent="0.25">
      <c r="B15" s="20" t="s">
        <v>111</v>
      </c>
      <c r="C15" s="53"/>
      <c r="D15" s="53"/>
      <c r="E15" s="19">
        <v>4</v>
      </c>
      <c r="F15" s="19">
        <v>161</v>
      </c>
      <c r="G15" s="21">
        <v>415.2</v>
      </c>
      <c r="H15" s="36">
        <f t="shared" ref="H15:H41" si="0">G15*POWER((($F$4+$F$6)/2-$F$8)/70,1.25)</f>
        <v>0</v>
      </c>
      <c r="I15" s="22"/>
      <c r="J15" s="23"/>
      <c r="K15" s="34"/>
      <c r="L15" s="35"/>
      <c r="M15" s="24"/>
      <c r="N15" s="24"/>
      <c r="O15" s="25"/>
      <c r="P15" s="26"/>
    </row>
    <row r="16" spans="2:16" ht="15.75" x14ac:dyDescent="0.25">
      <c r="B16" s="20" t="s">
        <v>112</v>
      </c>
      <c r="C16" s="53"/>
      <c r="D16" s="53"/>
      <c r="E16" s="19">
        <v>5</v>
      </c>
      <c r="F16" s="19">
        <v>201</v>
      </c>
      <c r="G16" s="21">
        <v>519</v>
      </c>
      <c r="H16" s="36">
        <f t="shared" si="0"/>
        <v>0</v>
      </c>
      <c r="I16" s="22"/>
      <c r="J16" s="23"/>
      <c r="K16" s="34"/>
      <c r="L16" s="35"/>
      <c r="M16" s="24"/>
      <c r="N16" s="24"/>
      <c r="O16" s="25"/>
      <c r="P16" s="26"/>
    </row>
    <row r="17" spans="2:16" ht="15.75" x14ac:dyDescent="0.25">
      <c r="B17" s="20" t="s">
        <v>113</v>
      </c>
      <c r="C17" s="53"/>
      <c r="D17" s="53"/>
      <c r="E17" s="19">
        <v>6</v>
      </c>
      <c r="F17" s="19">
        <v>241</v>
      </c>
      <c r="G17" s="21">
        <v>622.79999999999995</v>
      </c>
      <c r="H17" s="36">
        <f t="shared" si="0"/>
        <v>0</v>
      </c>
      <c r="I17" s="22"/>
      <c r="J17" s="23"/>
      <c r="K17" s="34"/>
      <c r="L17" s="35"/>
      <c r="M17" s="24"/>
      <c r="N17" s="24"/>
      <c r="O17" s="25"/>
      <c r="P17" s="26"/>
    </row>
    <row r="18" spans="2:16" ht="15.75" x14ac:dyDescent="0.25">
      <c r="B18" s="20" t="s">
        <v>114</v>
      </c>
      <c r="C18" s="53"/>
      <c r="D18" s="53"/>
      <c r="E18" s="19">
        <v>7</v>
      </c>
      <c r="F18" s="16">
        <v>281</v>
      </c>
      <c r="G18" s="17">
        <v>726.6</v>
      </c>
      <c r="H18" s="36">
        <f t="shared" si="0"/>
        <v>0</v>
      </c>
      <c r="J18" s="23"/>
      <c r="K18" s="34"/>
      <c r="L18" s="35"/>
      <c r="M18" s="24"/>
      <c r="N18" s="27"/>
      <c r="O18" s="28"/>
      <c r="P18" s="26"/>
    </row>
    <row r="19" spans="2:16" ht="15.75" x14ac:dyDescent="0.25">
      <c r="B19" s="20" t="s">
        <v>115</v>
      </c>
      <c r="C19" s="53"/>
      <c r="D19" s="53"/>
      <c r="E19" s="19">
        <v>8</v>
      </c>
      <c r="F19" s="16">
        <v>321</v>
      </c>
      <c r="G19" s="17">
        <v>830.4</v>
      </c>
      <c r="H19" s="36">
        <f t="shared" si="0"/>
        <v>0</v>
      </c>
      <c r="J19" s="23"/>
      <c r="K19" s="34"/>
      <c r="L19" s="35"/>
      <c r="M19" s="24"/>
      <c r="N19" s="27"/>
      <c r="O19" s="28"/>
      <c r="P19" s="26"/>
    </row>
    <row r="20" spans="2:16" ht="15.75" x14ac:dyDescent="0.25">
      <c r="B20" s="20" t="s">
        <v>116</v>
      </c>
      <c r="C20" s="53"/>
      <c r="D20" s="53"/>
      <c r="E20" s="19">
        <v>9</v>
      </c>
      <c r="F20" s="16">
        <v>361</v>
      </c>
      <c r="G20" s="17">
        <v>934.19999999999993</v>
      </c>
      <c r="H20" s="36">
        <f t="shared" si="0"/>
        <v>0</v>
      </c>
      <c r="J20" s="23"/>
      <c r="K20" s="34"/>
      <c r="L20" s="35"/>
      <c r="M20" s="24"/>
      <c r="N20" s="27"/>
      <c r="O20" s="28"/>
      <c r="P20" s="26"/>
    </row>
    <row r="21" spans="2:16" ht="15.75" x14ac:dyDescent="0.25">
      <c r="B21" s="20" t="s">
        <v>117</v>
      </c>
      <c r="C21" s="53"/>
      <c r="D21" s="53"/>
      <c r="E21" s="19">
        <v>10</v>
      </c>
      <c r="F21" s="16">
        <v>401</v>
      </c>
      <c r="G21" s="17">
        <v>1038</v>
      </c>
      <c r="H21" s="36">
        <f t="shared" si="0"/>
        <v>0</v>
      </c>
      <c r="J21" s="23"/>
      <c r="K21" s="34"/>
      <c r="L21" s="35"/>
      <c r="M21" s="24"/>
      <c r="N21" s="27"/>
      <c r="O21" s="28"/>
      <c r="P21" s="26"/>
    </row>
    <row r="22" spans="2:16" ht="15.75" x14ac:dyDescent="0.25">
      <c r="B22" s="20" t="s">
        <v>118</v>
      </c>
      <c r="C22" s="53"/>
      <c r="D22" s="53"/>
      <c r="E22" s="19">
        <v>11</v>
      </c>
      <c r="F22" s="16">
        <v>441</v>
      </c>
      <c r="G22" s="17">
        <v>1141.8</v>
      </c>
      <c r="H22" s="36">
        <f t="shared" si="0"/>
        <v>0</v>
      </c>
      <c r="I22" s="18"/>
      <c r="J22" s="23"/>
      <c r="K22" s="34"/>
      <c r="L22" s="35"/>
      <c r="M22" s="24"/>
      <c r="N22" s="27"/>
      <c r="O22" s="28"/>
      <c r="P22" s="26"/>
    </row>
    <row r="23" spans="2:16" ht="15.75" x14ac:dyDescent="0.25">
      <c r="B23" s="20" t="s">
        <v>119</v>
      </c>
      <c r="C23" s="53"/>
      <c r="D23" s="53"/>
      <c r="E23" s="19">
        <v>12</v>
      </c>
      <c r="F23" s="16">
        <v>481</v>
      </c>
      <c r="G23" s="17">
        <v>1245.5999999999999</v>
      </c>
      <c r="H23" s="36">
        <f t="shared" si="0"/>
        <v>0</v>
      </c>
      <c r="J23" s="23"/>
      <c r="K23" s="34"/>
      <c r="L23" s="35"/>
      <c r="M23" s="24"/>
      <c r="N23" s="27"/>
      <c r="O23" s="28"/>
      <c r="P23" s="26"/>
    </row>
    <row r="24" spans="2:16" ht="15.75" x14ac:dyDescent="0.25">
      <c r="B24" s="20" t="s">
        <v>120</v>
      </c>
      <c r="C24" s="53"/>
      <c r="D24" s="53"/>
      <c r="E24" s="19">
        <v>13</v>
      </c>
      <c r="F24" s="16">
        <v>521</v>
      </c>
      <c r="G24" s="17">
        <v>1349.3999999999999</v>
      </c>
      <c r="H24" s="36">
        <f t="shared" si="0"/>
        <v>0</v>
      </c>
      <c r="J24" s="23"/>
      <c r="K24" s="34"/>
      <c r="L24" s="35"/>
      <c r="M24" s="24"/>
      <c r="N24" s="27"/>
      <c r="O24" s="28"/>
      <c r="P24" s="26"/>
    </row>
    <row r="25" spans="2:16" ht="15.75" x14ac:dyDescent="0.25">
      <c r="B25" s="20" t="s">
        <v>121</v>
      </c>
      <c r="C25" s="53"/>
      <c r="D25" s="53"/>
      <c r="E25" s="19">
        <v>14</v>
      </c>
      <c r="F25" s="16">
        <v>561</v>
      </c>
      <c r="G25" s="17">
        <v>1453.2</v>
      </c>
      <c r="H25" s="36">
        <f t="shared" si="0"/>
        <v>0</v>
      </c>
      <c r="J25" s="23"/>
      <c r="K25" s="34"/>
      <c r="L25" s="35"/>
      <c r="M25" s="24"/>
      <c r="N25" s="27"/>
      <c r="O25" s="28"/>
      <c r="P25" s="26"/>
    </row>
    <row r="26" spans="2:16" ht="15.75" x14ac:dyDescent="0.25">
      <c r="B26" s="20" t="s">
        <v>122</v>
      </c>
      <c r="C26" s="53"/>
      <c r="D26" s="53"/>
      <c r="E26" s="19">
        <v>15</v>
      </c>
      <c r="F26" s="16">
        <v>601</v>
      </c>
      <c r="G26" s="17">
        <v>1557</v>
      </c>
      <c r="H26" s="36">
        <f t="shared" si="0"/>
        <v>0</v>
      </c>
      <c r="J26" s="23"/>
      <c r="K26" s="34"/>
      <c r="L26" s="35"/>
      <c r="M26" s="24"/>
      <c r="N26" s="27"/>
      <c r="O26" s="28"/>
      <c r="P26" s="26"/>
    </row>
    <row r="27" spans="2:16" ht="15.75" x14ac:dyDescent="0.25">
      <c r="B27" s="20" t="s">
        <v>123</v>
      </c>
      <c r="C27" s="53"/>
      <c r="D27" s="53"/>
      <c r="E27" s="19">
        <v>16</v>
      </c>
      <c r="F27" s="16">
        <v>641</v>
      </c>
      <c r="G27" s="17">
        <v>1660.8</v>
      </c>
      <c r="H27" s="36">
        <f t="shared" si="0"/>
        <v>0</v>
      </c>
      <c r="J27" s="23"/>
      <c r="K27" s="34"/>
      <c r="L27" s="35"/>
      <c r="M27" s="24"/>
      <c r="N27" s="27"/>
      <c r="O27" s="28"/>
      <c r="P27" s="26"/>
    </row>
    <row r="28" spans="2:16" ht="15.75" x14ac:dyDescent="0.25">
      <c r="B28" s="20" t="s">
        <v>124</v>
      </c>
      <c r="C28" s="53"/>
      <c r="D28" s="53"/>
      <c r="E28" s="19">
        <v>17</v>
      </c>
      <c r="F28" s="16">
        <v>681</v>
      </c>
      <c r="G28" s="17">
        <v>1764.6</v>
      </c>
      <c r="H28" s="36">
        <f t="shared" si="0"/>
        <v>0</v>
      </c>
      <c r="J28" s="23"/>
      <c r="K28" s="34"/>
      <c r="L28" s="35"/>
      <c r="M28" s="24"/>
      <c r="N28" s="27"/>
      <c r="O28" s="28"/>
      <c r="P28" s="26"/>
    </row>
    <row r="29" spans="2:16" ht="15.75" x14ac:dyDescent="0.25">
      <c r="B29" s="20" t="s">
        <v>125</v>
      </c>
      <c r="C29" s="53"/>
      <c r="D29" s="53"/>
      <c r="E29" s="19">
        <v>18</v>
      </c>
      <c r="F29" s="16">
        <v>721</v>
      </c>
      <c r="G29" s="17">
        <v>1868.3999999999999</v>
      </c>
      <c r="H29" s="36">
        <f t="shared" si="0"/>
        <v>0</v>
      </c>
      <c r="J29" s="23"/>
      <c r="K29" s="34"/>
      <c r="L29" s="35"/>
      <c r="M29" s="24"/>
      <c r="N29" s="27"/>
      <c r="O29" s="28"/>
      <c r="P29" s="26"/>
    </row>
    <row r="30" spans="2:16" ht="15.75" x14ac:dyDescent="0.25">
      <c r="B30" s="20" t="s">
        <v>126</v>
      </c>
      <c r="C30" s="53"/>
      <c r="D30" s="53"/>
      <c r="E30" s="19">
        <v>19</v>
      </c>
      <c r="F30" s="16">
        <v>761</v>
      </c>
      <c r="G30" s="17">
        <v>1972.2</v>
      </c>
      <c r="H30" s="36">
        <f t="shared" si="0"/>
        <v>0</v>
      </c>
      <c r="J30" s="23"/>
      <c r="K30" s="34"/>
      <c r="L30" s="35"/>
      <c r="M30" s="24"/>
      <c r="N30" s="27"/>
      <c r="O30" s="28"/>
      <c r="P30" s="26"/>
    </row>
    <row r="31" spans="2:16" ht="15.75" x14ac:dyDescent="0.25">
      <c r="B31" s="20" t="s">
        <v>127</v>
      </c>
      <c r="C31" s="53"/>
      <c r="D31" s="53"/>
      <c r="E31" s="19">
        <v>20</v>
      </c>
      <c r="F31" s="16">
        <v>801</v>
      </c>
      <c r="G31" s="17">
        <v>2076</v>
      </c>
      <c r="H31" s="36">
        <f t="shared" si="0"/>
        <v>0</v>
      </c>
      <c r="J31" s="23"/>
      <c r="K31" s="34"/>
      <c r="L31" s="35"/>
      <c r="M31" s="24"/>
      <c r="N31" s="27"/>
      <c r="O31" s="28"/>
      <c r="P31" s="26"/>
    </row>
    <row r="32" spans="2:16" ht="15.75" x14ac:dyDescent="0.25">
      <c r="B32" s="20" t="s">
        <v>128</v>
      </c>
      <c r="C32" s="53"/>
      <c r="D32" s="53"/>
      <c r="E32" s="19">
        <v>21</v>
      </c>
      <c r="F32" s="16">
        <v>841</v>
      </c>
      <c r="G32" s="17">
        <v>2179.7999999999997</v>
      </c>
      <c r="H32" s="36">
        <f t="shared" si="0"/>
        <v>0</v>
      </c>
      <c r="J32" s="23"/>
      <c r="K32" s="34"/>
      <c r="L32" s="35"/>
      <c r="M32" s="24"/>
      <c r="N32" s="27"/>
      <c r="O32" s="28"/>
      <c r="P32" s="26"/>
    </row>
    <row r="33" spans="2:16" ht="15.75" x14ac:dyDescent="0.25">
      <c r="B33" s="20" t="s">
        <v>129</v>
      </c>
      <c r="C33" s="53"/>
      <c r="D33" s="53"/>
      <c r="E33" s="19">
        <v>22</v>
      </c>
      <c r="F33" s="16">
        <v>881</v>
      </c>
      <c r="G33" s="17">
        <v>2283.6</v>
      </c>
      <c r="H33" s="36">
        <f t="shared" si="0"/>
        <v>0</v>
      </c>
      <c r="J33" s="23"/>
      <c r="K33" s="34"/>
      <c r="L33" s="35"/>
      <c r="M33" s="24"/>
      <c r="N33" s="27"/>
      <c r="O33" s="28"/>
      <c r="P33" s="26"/>
    </row>
    <row r="34" spans="2:16" ht="15.75" x14ac:dyDescent="0.25">
      <c r="B34" s="20" t="s">
        <v>130</v>
      </c>
      <c r="C34" s="53"/>
      <c r="D34" s="53"/>
      <c r="E34" s="19">
        <v>23</v>
      </c>
      <c r="F34" s="16">
        <v>921</v>
      </c>
      <c r="G34" s="17">
        <v>2387.4</v>
      </c>
      <c r="H34" s="36">
        <f t="shared" si="0"/>
        <v>0</v>
      </c>
      <c r="J34" s="23"/>
      <c r="K34" s="34"/>
      <c r="L34" s="35"/>
      <c r="M34" s="24"/>
      <c r="N34" s="27"/>
      <c r="O34" s="28"/>
      <c r="P34" s="26"/>
    </row>
    <row r="35" spans="2:16" ht="15.75" x14ac:dyDescent="0.25">
      <c r="B35" s="20" t="s">
        <v>131</v>
      </c>
      <c r="C35" s="53"/>
      <c r="D35" s="53"/>
      <c r="E35" s="19">
        <v>24</v>
      </c>
      <c r="F35" s="16">
        <v>961</v>
      </c>
      <c r="G35" s="17">
        <v>2491.1999999999998</v>
      </c>
      <c r="H35" s="36">
        <f t="shared" si="0"/>
        <v>0</v>
      </c>
      <c r="J35" s="23"/>
      <c r="K35" s="34"/>
      <c r="L35" s="35"/>
      <c r="M35" s="24"/>
      <c r="N35" s="27"/>
      <c r="O35" s="28"/>
      <c r="P35" s="26"/>
    </row>
    <row r="36" spans="2:16" ht="15.75" x14ac:dyDescent="0.25">
      <c r="B36" s="20" t="s">
        <v>132</v>
      </c>
      <c r="C36" s="53"/>
      <c r="D36" s="53"/>
      <c r="E36" s="19">
        <v>25</v>
      </c>
      <c r="F36" s="16">
        <v>1001</v>
      </c>
      <c r="G36" s="17">
        <v>2595</v>
      </c>
      <c r="H36" s="36">
        <f t="shared" si="0"/>
        <v>0</v>
      </c>
      <c r="J36" s="23"/>
      <c r="K36" s="34"/>
      <c r="L36" s="35"/>
      <c r="M36" s="24"/>
      <c r="N36" s="27"/>
      <c r="O36" s="28"/>
      <c r="P36" s="26"/>
    </row>
    <row r="37" spans="2:16" ht="15.75" x14ac:dyDescent="0.25">
      <c r="B37" s="20" t="s">
        <v>133</v>
      </c>
      <c r="C37" s="53"/>
      <c r="D37" s="53"/>
      <c r="E37" s="19">
        <v>26</v>
      </c>
      <c r="F37" s="16">
        <v>1041</v>
      </c>
      <c r="G37" s="17">
        <v>2698.7999999999997</v>
      </c>
      <c r="H37" s="36">
        <f t="shared" si="0"/>
        <v>0</v>
      </c>
      <c r="J37" s="23"/>
      <c r="K37" s="34"/>
      <c r="L37" s="35"/>
      <c r="M37" s="24"/>
      <c r="N37" s="27"/>
      <c r="O37" s="28"/>
      <c r="P37" s="26"/>
    </row>
    <row r="38" spans="2:16" ht="15.75" x14ac:dyDescent="0.25">
      <c r="B38" s="20" t="s">
        <v>134</v>
      </c>
      <c r="C38" s="53"/>
      <c r="D38" s="53"/>
      <c r="E38" s="19">
        <v>27</v>
      </c>
      <c r="F38" s="16">
        <v>1081</v>
      </c>
      <c r="G38" s="17">
        <v>2802.6</v>
      </c>
      <c r="H38" s="36">
        <f t="shared" si="0"/>
        <v>0</v>
      </c>
      <c r="J38" s="23"/>
      <c r="K38" s="34"/>
      <c r="L38" s="35"/>
      <c r="M38" s="24"/>
      <c r="N38" s="27"/>
      <c r="O38" s="28"/>
      <c r="P38" s="26"/>
    </row>
    <row r="39" spans="2:16" ht="15.75" x14ac:dyDescent="0.25">
      <c r="B39" s="20" t="s">
        <v>135</v>
      </c>
      <c r="C39" s="53"/>
      <c r="D39" s="53"/>
      <c r="E39" s="19">
        <v>28</v>
      </c>
      <c r="F39" s="16">
        <v>1121</v>
      </c>
      <c r="G39" s="17">
        <v>2906.4</v>
      </c>
      <c r="H39" s="36">
        <f t="shared" si="0"/>
        <v>0</v>
      </c>
      <c r="J39" s="23"/>
      <c r="K39" s="34"/>
      <c r="L39" s="35"/>
      <c r="M39" s="24"/>
      <c r="N39" s="27"/>
      <c r="O39" s="28"/>
      <c r="P39" s="26"/>
    </row>
    <row r="40" spans="2:16" ht="15.75" x14ac:dyDescent="0.25">
      <c r="B40" s="20" t="s">
        <v>136</v>
      </c>
      <c r="C40" s="53"/>
      <c r="D40" s="53"/>
      <c r="E40" s="19">
        <v>29</v>
      </c>
      <c r="F40" s="16">
        <v>1161</v>
      </c>
      <c r="G40" s="17">
        <v>3010.2</v>
      </c>
      <c r="H40" s="36">
        <f t="shared" si="0"/>
        <v>0</v>
      </c>
      <c r="J40" s="23"/>
      <c r="K40" s="34"/>
      <c r="L40" s="35"/>
      <c r="M40" s="24"/>
      <c r="N40" s="27"/>
      <c r="O40" s="28"/>
      <c r="P40" s="26"/>
    </row>
    <row r="41" spans="2:16" ht="15.75" x14ac:dyDescent="0.25">
      <c r="B41" s="20" t="s">
        <v>137</v>
      </c>
      <c r="C41" s="53"/>
      <c r="D41" s="53"/>
      <c r="E41" s="19">
        <v>30</v>
      </c>
      <c r="F41" s="16">
        <v>1201</v>
      </c>
      <c r="G41" s="17">
        <v>3114</v>
      </c>
      <c r="H41" s="36">
        <f t="shared" si="0"/>
        <v>0</v>
      </c>
      <c r="J41" s="23"/>
      <c r="K41" s="34"/>
      <c r="L41" s="35"/>
      <c r="M41" s="24"/>
      <c r="N41" s="27"/>
      <c r="O41" s="28"/>
      <c r="P41" s="26"/>
    </row>
  </sheetData>
  <mergeCells count="10">
    <mergeCell ref="C14:C41"/>
    <mergeCell ref="D14:D41"/>
    <mergeCell ref="B11:H11"/>
    <mergeCell ref="B12:B13"/>
    <mergeCell ref="C12:C13"/>
    <mergeCell ref="D12:D13"/>
    <mergeCell ref="E12:E13"/>
    <mergeCell ref="F12:F13"/>
    <mergeCell ref="G12:G13"/>
    <mergeCell ref="H12:H13"/>
  </mergeCells>
  <phoneticPr fontId="10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8D13E-FE93-4B67-AD56-D12555701EEE}">
  <dimension ref="B2:P34"/>
  <sheetViews>
    <sheetView workbookViewId="0"/>
  </sheetViews>
  <sheetFormatPr defaultRowHeight="15" x14ac:dyDescent="0.25"/>
  <cols>
    <col min="1" max="1" width="5.140625" customWidth="1"/>
    <col min="2" max="2" width="25" customWidth="1"/>
    <col min="3" max="3" width="12.28515625" customWidth="1"/>
    <col min="4" max="4" width="9.85546875" customWidth="1"/>
    <col min="6" max="6" width="8.140625" customWidth="1"/>
    <col min="7" max="7" width="19.7109375" customWidth="1"/>
    <col min="8" max="8" width="17.85546875" customWidth="1"/>
    <col min="9" max="9" width="10.42578125" customWidth="1"/>
    <col min="10" max="10" width="23.85546875" customWidth="1"/>
    <col min="11" max="11" width="12.42578125" customWidth="1"/>
    <col min="12" max="12" width="9.85546875" customWidth="1"/>
    <col min="14" max="14" width="8.140625" customWidth="1"/>
    <col min="15" max="15" width="22.5703125" customWidth="1"/>
    <col min="16" max="16" width="18.5703125" customWidth="1"/>
  </cols>
  <sheetData>
    <row r="2" spans="2:16" ht="15.75" x14ac:dyDescent="0.25">
      <c r="B2" s="1"/>
      <c r="C2" s="2" t="s">
        <v>0</v>
      </c>
      <c r="D2" s="2"/>
      <c r="E2" s="3"/>
      <c r="F2" s="3"/>
      <c r="G2" s="4"/>
    </row>
    <row r="3" spans="2:16" ht="16.5" thickBot="1" x14ac:dyDescent="0.3">
      <c r="B3" s="5"/>
      <c r="C3" s="6"/>
      <c r="D3" s="6"/>
      <c r="E3" s="6"/>
      <c r="F3" s="6"/>
      <c r="G3" s="7"/>
    </row>
    <row r="4" spans="2:16" ht="16.5" thickBot="1" x14ac:dyDescent="0.3">
      <c r="B4" s="5" t="s">
        <v>1</v>
      </c>
      <c r="C4" s="6"/>
      <c r="D4" s="6"/>
      <c r="E4" s="6"/>
      <c r="F4" s="8"/>
      <c r="G4" s="7"/>
      <c r="J4" s="9" t="s">
        <v>12</v>
      </c>
    </row>
    <row r="5" spans="2:16" ht="16.5" thickBot="1" x14ac:dyDescent="0.3">
      <c r="B5" s="5"/>
      <c r="C5" s="6"/>
      <c r="D5" s="6"/>
      <c r="E5" s="6"/>
      <c r="F5" s="10"/>
      <c r="G5" s="7"/>
    </row>
    <row r="6" spans="2:16" ht="16.5" thickBot="1" x14ac:dyDescent="0.3">
      <c r="B6" s="5" t="s">
        <v>2</v>
      </c>
      <c r="C6" s="6"/>
      <c r="D6" s="6"/>
      <c r="E6" s="6"/>
      <c r="F6" s="8"/>
      <c r="G6" s="7"/>
      <c r="J6" t="s">
        <v>3</v>
      </c>
      <c r="L6" s="11">
        <f>(F4+F6)/2-F8</f>
        <v>0</v>
      </c>
    </row>
    <row r="7" spans="2:16" ht="16.5" thickBot="1" x14ac:dyDescent="0.3">
      <c r="B7" s="5"/>
      <c r="C7" s="6"/>
      <c r="D7" s="6"/>
      <c r="E7" s="6"/>
      <c r="F7" s="10"/>
      <c r="G7" s="7"/>
    </row>
    <row r="8" spans="2:16" ht="16.5" thickBot="1" x14ac:dyDescent="0.3">
      <c r="B8" s="5" t="s">
        <v>4</v>
      </c>
      <c r="C8" s="6"/>
      <c r="D8" s="6"/>
      <c r="E8" s="6"/>
      <c r="F8" s="8"/>
      <c r="G8" s="7"/>
    </row>
    <row r="9" spans="2:16" ht="15.75" x14ac:dyDescent="0.25">
      <c r="B9" s="12"/>
      <c r="C9" s="13"/>
      <c r="D9" s="13"/>
      <c r="E9" s="13"/>
      <c r="F9" s="14"/>
      <c r="G9" s="15"/>
    </row>
    <row r="11" spans="2:16" ht="18.75" x14ac:dyDescent="0.25">
      <c r="B11" s="43" t="s">
        <v>138</v>
      </c>
      <c r="C11" s="44"/>
      <c r="D11" s="44"/>
      <c r="E11" s="44"/>
      <c r="F11" s="44"/>
      <c r="G11" s="44"/>
      <c r="H11" s="44"/>
      <c r="J11" s="31"/>
      <c r="K11" s="32"/>
      <c r="L11" s="32"/>
      <c r="M11" s="32"/>
      <c r="N11" s="32"/>
      <c r="O11" s="32"/>
      <c r="P11" s="32"/>
    </row>
    <row r="12" spans="2:16" ht="15" customHeight="1" x14ac:dyDescent="0.25">
      <c r="B12" s="45" t="s">
        <v>5</v>
      </c>
      <c r="C12" s="47" t="s">
        <v>6</v>
      </c>
      <c r="D12" s="47" t="s">
        <v>7</v>
      </c>
      <c r="E12" s="47" t="s">
        <v>8</v>
      </c>
      <c r="F12" s="49" t="s">
        <v>9</v>
      </c>
      <c r="G12" s="50" t="s">
        <v>10</v>
      </c>
      <c r="H12" s="52" t="s">
        <v>11</v>
      </c>
      <c r="J12" s="33"/>
      <c r="K12" s="29"/>
      <c r="L12" s="29"/>
      <c r="M12" s="29"/>
      <c r="N12" s="29"/>
      <c r="O12" s="30"/>
      <c r="P12" s="30"/>
    </row>
    <row r="13" spans="2:16" ht="36" customHeight="1" x14ac:dyDescent="0.25">
      <c r="B13" s="46"/>
      <c r="C13" s="48"/>
      <c r="D13" s="48"/>
      <c r="E13" s="48"/>
      <c r="F13" s="47"/>
      <c r="G13" s="51"/>
      <c r="H13" s="52"/>
      <c r="J13" s="33"/>
      <c r="K13" s="29"/>
      <c r="L13" s="29"/>
      <c r="M13" s="29"/>
      <c r="N13" s="29"/>
      <c r="O13" s="30"/>
      <c r="P13" s="30"/>
    </row>
    <row r="14" spans="2:16" ht="15.75" x14ac:dyDescent="0.25">
      <c r="B14" s="20" t="s">
        <v>139</v>
      </c>
      <c r="C14" s="53">
        <v>1000</v>
      </c>
      <c r="D14" s="54">
        <v>90</v>
      </c>
      <c r="E14" s="40">
        <v>3</v>
      </c>
      <c r="F14" s="19">
        <v>121</v>
      </c>
      <c r="G14" s="21">
        <v>397.79999999999995</v>
      </c>
      <c r="H14" s="36">
        <f>G14*POWER((($F$4+$F$6)/2-$F$8)/70,1.26)</f>
        <v>0</v>
      </c>
      <c r="I14" s="22"/>
      <c r="J14" s="23"/>
      <c r="K14" s="34"/>
      <c r="L14" s="35"/>
      <c r="M14" s="24"/>
      <c r="N14" s="24"/>
      <c r="O14" s="25"/>
      <c r="P14" s="26"/>
    </row>
    <row r="15" spans="2:16" ht="15.75" x14ac:dyDescent="0.25">
      <c r="B15" s="20" t="s">
        <v>140</v>
      </c>
      <c r="C15" s="53"/>
      <c r="D15" s="54"/>
      <c r="E15" s="40">
        <v>4</v>
      </c>
      <c r="F15" s="19">
        <v>161</v>
      </c>
      <c r="G15" s="21">
        <v>530.4</v>
      </c>
      <c r="H15" s="36">
        <f t="shared" ref="H15:H34" si="0">G15*POWER((($F$4+$F$6)/2-$F$8)/70,1.26)</f>
        <v>0</v>
      </c>
      <c r="I15" s="22"/>
      <c r="J15" s="23"/>
      <c r="K15" s="34"/>
      <c r="L15" s="35"/>
      <c r="M15" s="24"/>
      <c r="N15" s="24"/>
      <c r="O15" s="25"/>
      <c r="P15" s="26"/>
    </row>
    <row r="16" spans="2:16" ht="15.75" x14ac:dyDescent="0.25">
      <c r="B16" s="20" t="s">
        <v>141</v>
      </c>
      <c r="C16" s="53"/>
      <c r="D16" s="54"/>
      <c r="E16" s="40">
        <v>5</v>
      </c>
      <c r="F16" s="19">
        <v>201</v>
      </c>
      <c r="G16" s="21">
        <v>663</v>
      </c>
      <c r="H16" s="36">
        <f t="shared" si="0"/>
        <v>0</v>
      </c>
      <c r="I16" s="22"/>
      <c r="J16" s="23"/>
      <c r="K16" s="34"/>
      <c r="L16" s="35"/>
      <c r="M16" s="24"/>
      <c r="N16" s="24"/>
      <c r="O16" s="25"/>
      <c r="P16" s="26"/>
    </row>
    <row r="17" spans="2:16" ht="15.75" x14ac:dyDescent="0.25">
      <c r="B17" s="20" t="s">
        <v>142</v>
      </c>
      <c r="C17" s="53"/>
      <c r="D17" s="54"/>
      <c r="E17" s="40">
        <v>6</v>
      </c>
      <c r="F17" s="19">
        <v>241</v>
      </c>
      <c r="G17" s="21">
        <v>795.59999999999991</v>
      </c>
      <c r="H17" s="36">
        <f t="shared" si="0"/>
        <v>0</v>
      </c>
      <c r="I17" s="22"/>
      <c r="J17" s="23"/>
      <c r="K17" s="34"/>
      <c r="L17" s="35"/>
      <c r="M17" s="24"/>
      <c r="N17" s="24"/>
      <c r="O17" s="25"/>
      <c r="P17" s="26"/>
    </row>
    <row r="18" spans="2:16" ht="15.75" x14ac:dyDescent="0.25">
      <c r="B18" s="20" t="s">
        <v>143</v>
      </c>
      <c r="C18" s="53"/>
      <c r="D18" s="54"/>
      <c r="E18" s="40">
        <v>7</v>
      </c>
      <c r="F18" s="16">
        <v>281</v>
      </c>
      <c r="G18" s="17">
        <v>928.19999999999993</v>
      </c>
      <c r="H18" s="36">
        <f t="shared" si="0"/>
        <v>0</v>
      </c>
      <c r="J18" s="23"/>
      <c r="K18" s="34"/>
      <c r="L18" s="35"/>
      <c r="M18" s="24"/>
      <c r="N18" s="27"/>
      <c r="O18" s="28"/>
      <c r="P18" s="26"/>
    </row>
    <row r="19" spans="2:16" ht="15.75" x14ac:dyDescent="0.25">
      <c r="B19" s="20" t="s">
        <v>144</v>
      </c>
      <c r="C19" s="53"/>
      <c r="D19" s="54"/>
      <c r="E19" s="40">
        <v>8</v>
      </c>
      <c r="F19" s="16">
        <v>321</v>
      </c>
      <c r="G19" s="17">
        <v>1060.8</v>
      </c>
      <c r="H19" s="36">
        <f t="shared" si="0"/>
        <v>0</v>
      </c>
      <c r="J19" s="23"/>
      <c r="K19" s="34"/>
      <c r="L19" s="35"/>
      <c r="M19" s="24"/>
      <c r="N19" s="27"/>
      <c r="O19" s="28"/>
      <c r="P19" s="26"/>
    </row>
    <row r="20" spans="2:16" ht="15.75" x14ac:dyDescent="0.25">
      <c r="B20" s="20" t="s">
        <v>145</v>
      </c>
      <c r="C20" s="53"/>
      <c r="D20" s="54"/>
      <c r="E20" s="40">
        <v>9</v>
      </c>
      <c r="F20" s="16">
        <v>361</v>
      </c>
      <c r="G20" s="17">
        <v>1193.3999999999999</v>
      </c>
      <c r="H20" s="36">
        <f t="shared" si="0"/>
        <v>0</v>
      </c>
      <c r="J20" s="23"/>
      <c r="K20" s="34"/>
      <c r="L20" s="35"/>
      <c r="M20" s="24"/>
      <c r="N20" s="27"/>
      <c r="O20" s="28"/>
      <c r="P20" s="26"/>
    </row>
    <row r="21" spans="2:16" ht="15.75" x14ac:dyDescent="0.25">
      <c r="B21" s="20" t="s">
        <v>146</v>
      </c>
      <c r="C21" s="53"/>
      <c r="D21" s="54"/>
      <c r="E21" s="40">
        <v>10</v>
      </c>
      <c r="F21" s="16">
        <v>401</v>
      </c>
      <c r="G21" s="17">
        <v>1326</v>
      </c>
      <c r="H21" s="36">
        <f t="shared" si="0"/>
        <v>0</v>
      </c>
      <c r="J21" s="23"/>
      <c r="K21" s="34"/>
      <c r="L21" s="35"/>
      <c r="M21" s="24"/>
      <c r="N21" s="27"/>
      <c r="O21" s="28"/>
      <c r="P21" s="26"/>
    </row>
    <row r="22" spans="2:16" ht="15.75" x14ac:dyDescent="0.25">
      <c r="B22" s="20" t="s">
        <v>147</v>
      </c>
      <c r="C22" s="53"/>
      <c r="D22" s="54"/>
      <c r="E22" s="40">
        <v>11</v>
      </c>
      <c r="F22" s="16">
        <v>441</v>
      </c>
      <c r="G22" s="17">
        <v>1458.6</v>
      </c>
      <c r="H22" s="36">
        <f t="shared" si="0"/>
        <v>0</v>
      </c>
      <c r="I22" s="18"/>
      <c r="J22" s="23"/>
      <c r="K22" s="34"/>
      <c r="L22" s="35"/>
      <c r="M22" s="24"/>
      <c r="N22" s="27"/>
      <c r="O22" s="28"/>
      <c r="P22" s="26"/>
    </row>
    <row r="23" spans="2:16" ht="15.75" x14ac:dyDescent="0.25">
      <c r="B23" s="20" t="s">
        <v>148</v>
      </c>
      <c r="C23" s="53"/>
      <c r="D23" s="54"/>
      <c r="E23" s="40">
        <v>12</v>
      </c>
      <c r="F23" s="16">
        <v>481</v>
      </c>
      <c r="G23" s="17">
        <v>1591.1999999999998</v>
      </c>
      <c r="H23" s="36">
        <f t="shared" si="0"/>
        <v>0</v>
      </c>
      <c r="J23" s="23"/>
      <c r="K23" s="34"/>
      <c r="L23" s="35"/>
      <c r="M23" s="24"/>
      <c r="N23" s="27"/>
      <c r="O23" s="28"/>
      <c r="P23" s="26"/>
    </row>
    <row r="24" spans="2:16" ht="15.75" x14ac:dyDescent="0.25">
      <c r="B24" s="20" t="s">
        <v>149</v>
      </c>
      <c r="C24" s="53"/>
      <c r="D24" s="54"/>
      <c r="E24" s="40">
        <v>13</v>
      </c>
      <c r="F24" s="16">
        <v>521</v>
      </c>
      <c r="G24" s="17">
        <v>1723.8</v>
      </c>
      <c r="H24" s="36">
        <f t="shared" si="0"/>
        <v>0</v>
      </c>
      <c r="J24" s="23"/>
      <c r="K24" s="34"/>
      <c r="L24" s="35"/>
      <c r="M24" s="24"/>
      <c r="N24" s="27"/>
      <c r="O24" s="28"/>
      <c r="P24" s="26"/>
    </row>
    <row r="25" spans="2:16" ht="15.75" x14ac:dyDescent="0.25">
      <c r="B25" s="20" t="s">
        <v>150</v>
      </c>
      <c r="C25" s="53"/>
      <c r="D25" s="54"/>
      <c r="E25" s="40">
        <v>14</v>
      </c>
      <c r="F25" s="16">
        <v>561</v>
      </c>
      <c r="G25" s="17">
        <v>1856.3999999999999</v>
      </c>
      <c r="H25" s="36">
        <f t="shared" si="0"/>
        <v>0</v>
      </c>
      <c r="J25" s="23"/>
      <c r="K25" s="34"/>
      <c r="L25" s="35"/>
      <c r="M25" s="24"/>
      <c r="N25" s="27"/>
      <c r="O25" s="28"/>
      <c r="P25" s="26"/>
    </row>
    <row r="26" spans="2:16" ht="15.75" x14ac:dyDescent="0.25">
      <c r="B26" s="20" t="s">
        <v>151</v>
      </c>
      <c r="C26" s="53"/>
      <c r="D26" s="54"/>
      <c r="E26" s="40">
        <v>15</v>
      </c>
      <c r="F26" s="16">
        <v>601</v>
      </c>
      <c r="G26" s="17">
        <v>1989</v>
      </c>
      <c r="H26" s="36">
        <f t="shared" si="0"/>
        <v>0</v>
      </c>
      <c r="J26" s="23"/>
      <c r="K26" s="34"/>
      <c r="L26" s="35"/>
      <c r="M26" s="24"/>
      <c r="N26" s="27"/>
      <c r="O26" s="28"/>
      <c r="P26" s="26"/>
    </row>
    <row r="27" spans="2:16" ht="15.75" x14ac:dyDescent="0.25">
      <c r="B27" s="20" t="s">
        <v>152</v>
      </c>
      <c r="C27" s="53"/>
      <c r="D27" s="54"/>
      <c r="E27" s="40">
        <v>16</v>
      </c>
      <c r="F27" s="16">
        <v>641</v>
      </c>
      <c r="G27" s="17">
        <v>2121.6</v>
      </c>
      <c r="H27" s="36">
        <f t="shared" si="0"/>
        <v>0</v>
      </c>
      <c r="J27" s="23"/>
      <c r="K27" s="34"/>
      <c r="L27" s="35"/>
      <c r="M27" s="24"/>
      <c r="N27" s="27"/>
      <c r="O27" s="28"/>
      <c r="P27" s="26"/>
    </row>
    <row r="28" spans="2:16" ht="15.75" x14ac:dyDescent="0.25">
      <c r="B28" s="20" t="s">
        <v>153</v>
      </c>
      <c r="C28" s="53"/>
      <c r="D28" s="54"/>
      <c r="E28" s="40">
        <v>17</v>
      </c>
      <c r="F28" s="39">
        <v>681</v>
      </c>
      <c r="G28" s="17">
        <v>2254.1999999999998</v>
      </c>
      <c r="H28" s="36">
        <f t="shared" si="0"/>
        <v>0</v>
      </c>
    </row>
    <row r="29" spans="2:16" ht="15.75" x14ac:dyDescent="0.25">
      <c r="B29" s="20" t="s">
        <v>154</v>
      </c>
      <c r="C29" s="53"/>
      <c r="D29" s="54"/>
      <c r="E29" s="40">
        <v>18</v>
      </c>
      <c r="F29" s="39">
        <v>721</v>
      </c>
      <c r="G29" s="17">
        <v>2386.7999999999997</v>
      </c>
      <c r="H29" s="36">
        <f t="shared" si="0"/>
        <v>0</v>
      </c>
    </row>
    <row r="30" spans="2:16" ht="15.75" x14ac:dyDescent="0.25">
      <c r="B30" s="20" t="s">
        <v>155</v>
      </c>
      <c r="C30" s="53"/>
      <c r="D30" s="54"/>
      <c r="E30" s="40">
        <v>19</v>
      </c>
      <c r="F30" s="39">
        <v>761</v>
      </c>
      <c r="G30" s="17">
        <v>2519.4</v>
      </c>
      <c r="H30" s="36">
        <f t="shared" si="0"/>
        <v>0</v>
      </c>
    </row>
    <row r="31" spans="2:16" ht="15.75" x14ac:dyDescent="0.25">
      <c r="B31" s="20" t="s">
        <v>156</v>
      </c>
      <c r="C31" s="53"/>
      <c r="D31" s="54"/>
      <c r="E31" s="40">
        <v>20</v>
      </c>
      <c r="F31" s="39">
        <v>801</v>
      </c>
      <c r="G31" s="17">
        <v>2652</v>
      </c>
      <c r="H31" s="36">
        <f t="shared" si="0"/>
        <v>0</v>
      </c>
    </row>
    <row r="32" spans="2:16" ht="15.75" x14ac:dyDescent="0.25">
      <c r="B32" s="20" t="s">
        <v>157</v>
      </c>
      <c r="C32" s="53"/>
      <c r="D32" s="54"/>
      <c r="E32" s="40">
        <v>21</v>
      </c>
      <c r="F32" s="39">
        <v>841</v>
      </c>
      <c r="G32" s="17">
        <v>2784.6</v>
      </c>
      <c r="H32" s="36">
        <f t="shared" si="0"/>
        <v>0</v>
      </c>
    </row>
    <row r="33" spans="2:8" ht="15.75" x14ac:dyDescent="0.25">
      <c r="B33" s="20" t="s">
        <v>158</v>
      </c>
      <c r="C33" s="53"/>
      <c r="D33" s="54"/>
      <c r="E33" s="40">
        <v>22</v>
      </c>
      <c r="F33" s="39">
        <v>881</v>
      </c>
      <c r="G33" s="17">
        <v>2917.2</v>
      </c>
      <c r="H33" s="36">
        <f t="shared" si="0"/>
        <v>0</v>
      </c>
    </row>
    <row r="34" spans="2:8" ht="15.75" x14ac:dyDescent="0.25">
      <c r="B34" s="20" t="s">
        <v>159</v>
      </c>
      <c r="C34" s="53"/>
      <c r="D34" s="54"/>
      <c r="E34" s="40">
        <v>23</v>
      </c>
      <c r="F34" s="39">
        <v>921</v>
      </c>
      <c r="G34" s="17">
        <v>3049.7999999999997</v>
      </c>
      <c r="H34" s="36">
        <f t="shared" si="0"/>
        <v>0</v>
      </c>
    </row>
  </sheetData>
  <mergeCells count="10">
    <mergeCell ref="B11:H11"/>
    <mergeCell ref="B12:B13"/>
    <mergeCell ref="C12:C13"/>
    <mergeCell ref="D12:D13"/>
    <mergeCell ref="E12:E13"/>
    <mergeCell ref="F12:F13"/>
    <mergeCell ref="G12:G13"/>
    <mergeCell ref="H12:H13"/>
    <mergeCell ref="C14:C34"/>
    <mergeCell ref="D14:D34"/>
  </mergeCells>
  <phoneticPr fontId="10" type="noConversion"/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19CC5-45E7-4ABE-82BA-FED5F214181A}">
  <dimension ref="B2:P31"/>
  <sheetViews>
    <sheetView workbookViewId="0">
      <selection activeCell="I15" sqref="I15"/>
    </sheetView>
  </sheetViews>
  <sheetFormatPr defaultRowHeight="15" x14ac:dyDescent="0.25"/>
  <cols>
    <col min="1" max="1" width="5.140625" customWidth="1"/>
    <col min="2" max="2" width="25" customWidth="1"/>
    <col min="3" max="3" width="12.28515625" customWidth="1"/>
    <col min="4" max="4" width="9.85546875" customWidth="1"/>
    <col min="6" max="6" width="8.140625" customWidth="1"/>
    <col min="7" max="7" width="19.7109375" customWidth="1"/>
    <col min="8" max="8" width="17.85546875" customWidth="1"/>
    <col min="9" max="9" width="10.42578125" customWidth="1"/>
    <col min="10" max="10" width="23.85546875" customWidth="1"/>
    <col min="11" max="11" width="12.42578125" customWidth="1"/>
    <col min="12" max="12" width="9.85546875" customWidth="1"/>
    <col min="14" max="14" width="8.140625" customWidth="1"/>
    <col min="15" max="15" width="22.5703125" customWidth="1"/>
    <col min="16" max="16" width="18.5703125" customWidth="1"/>
  </cols>
  <sheetData>
    <row r="2" spans="2:16" ht="15.75" x14ac:dyDescent="0.25">
      <c r="B2" s="1"/>
      <c r="C2" s="2" t="s">
        <v>0</v>
      </c>
      <c r="D2" s="2"/>
      <c r="E2" s="3"/>
      <c r="F2" s="3"/>
      <c r="G2" s="4"/>
    </row>
    <row r="3" spans="2:16" ht="16.5" thickBot="1" x14ac:dyDescent="0.3">
      <c r="B3" s="5"/>
      <c r="C3" s="6"/>
      <c r="D3" s="6"/>
      <c r="E3" s="6"/>
      <c r="F3" s="6"/>
      <c r="G3" s="7"/>
    </row>
    <row r="4" spans="2:16" ht="16.5" thickBot="1" x14ac:dyDescent="0.3">
      <c r="B4" s="5" t="s">
        <v>1</v>
      </c>
      <c r="C4" s="6"/>
      <c r="D4" s="6"/>
      <c r="E4" s="6"/>
      <c r="F4" s="8"/>
      <c r="G4" s="7"/>
      <c r="J4" s="9" t="s">
        <v>12</v>
      </c>
    </row>
    <row r="5" spans="2:16" ht="16.5" thickBot="1" x14ac:dyDescent="0.3">
      <c r="B5" s="5"/>
      <c r="C5" s="6"/>
      <c r="D5" s="6"/>
      <c r="E5" s="6"/>
      <c r="F5" s="10"/>
      <c r="G5" s="7"/>
    </row>
    <row r="6" spans="2:16" ht="16.5" thickBot="1" x14ac:dyDescent="0.3">
      <c r="B6" s="5" t="s">
        <v>2</v>
      </c>
      <c r="C6" s="6"/>
      <c r="D6" s="6"/>
      <c r="E6" s="6"/>
      <c r="F6" s="8"/>
      <c r="G6" s="7"/>
      <c r="J6" t="s">
        <v>3</v>
      </c>
      <c r="L6" s="11">
        <f>(F4+F6)/2-F8</f>
        <v>0</v>
      </c>
    </row>
    <row r="7" spans="2:16" ht="16.5" thickBot="1" x14ac:dyDescent="0.3">
      <c r="B7" s="5"/>
      <c r="C7" s="6"/>
      <c r="D7" s="6"/>
      <c r="E7" s="6"/>
      <c r="F7" s="10"/>
      <c r="G7" s="7"/>
    </row>
    <row r="8" spans="2:16" ht="16.5" thickBot="1" x14ac:dyDescent="0.3">
      <c r="B8" s="5" t="s">
        <v>4</v>
      </c>
      <c r="C8" s="6"/>
      <c r="D8" s="6"/>
      <c r="E8" s="6"/>
      <c r="F8" s="8"/>
      <c r="G8" s="7"/>
    </row>
    <row r="9" spans="2:16" ht="15.75" x14ac:dyDescent="0.25">
      <c r="B9" s="12"/>
      <c r="C9" s="13"/>
      <c r="D9" s="13"/>
      <c r="E9" s="13"/>
      <c r="F9" s="14"/>
      <c r="G9" s="15"/>
    </row>
    <row r="11" spans="2:16" ht="18.75" x14ac:dyDescent="0.25">
      <c r="B11" s="43" t="s">
        <v>160</v>
      </c>
      <c r="C11" s="44"/>
      <c r="D11" s="44"/>
      <c r="E11" s="44"/>
      <c r="F11" s="44"/>
      <c r="G11" s="44"/>
      <c r="H11" s="44"/>
      <c r="J11" s="31"/>
      <c r="K11" s="32"/>
      <c r="L11" s="32"/>
      <c r="M11" s="32"/>
      <c r="N11" s="32"/>
      <c r="O11" s="32"/>
      <c r="P11" s="32"/>
    </row>
    <row r="12" spans="2:16" ht="15" customHeight="1" x14ac:dyDescent="0.25">
      <c r="B12" s="45" t="s">
        <v>5</v>
      </c>
      <c r="C12" s="47" t="s">
        <v>6</v>
      </c>
      <c r="D12" s="47" t="s">
        <v>7</v>
      </c>
      <c r="E12" s="47" t="s">
        <v>8</v>
      </c>
      <c r="F12" s="49" t="s">
        <v>9</v>
      </c>
      <c r="G12" s="50" t="s">
        <v>10</v>
      </c>
      <c r="H12" s="52" t="s">
        <v>11</v>
      </c>
      <c r="J12" s="33"/>
      <c r="K12" s="29"/>
      <c r="L12" s="29"/>
      <c r="M12" s="29"/>
      <c r="N12" s="29"/>
      <c r="O12" s="30"/>
      <c r="P12" s="30"/>
    </row>
    <row r="13" spans="2:16" ht="33" customHeight="1" x14ac:dyDescent="0.25">
      <c r="B13" s="46"/>
      <c r="C13" s="48"/>
      <c r="D13" s="48"/>
      <c r="E13" s="48"/>
      <c r="F13" s="47"/>
      <c r="G13" s="51"/>
      <c r="H13" s="52"/>
      <c r="J13" s="33"/>
      <c r="K13" s="29"/>
      <c r="L13" s="29"/>
      <c r="M13" s="29"/>
      <c r="N13" s="29"/>
      <c r="O13" s="30"/>
      <c r="P13" s="30"/>
    </row>
    <row r="14" spans="2:16" ht="15.75" x14ac:dyDescent="0.25">
      <c r="B14" s="20" t="s">
        <v>161</v>
      </c>
      <c r="C14" s="53">
        <v>1250</v>
      </c>
      <c r="D14" s="54">
        <v>90</v>
      </c>
      <c r="E14" s="40">
        <v>3</v>
      </c>
      <c r="F14" s="19">
        <v>121</v>
      </c>
      <c r="G14" s="21">
        <v>482.70000000000005</v>
      </c>
      <c r="H14" s="36">
        <f>G14*POWER((($F$4+$F$6)/2-$F$8)/70,1.26)</f>
        <v>0</v>
      </c>
      <c r="I14" s="22"/>
      <c r="J14" s="23"/>
      <c r="K14" s="34"/>
      <c r="L14" s="35"/>
      <c r="M14" s="24"/>
      <c r="N14" s="24"/>
      <c r="O14" s="25"/>
      <c r="P14" s="26"/>
    </row>
    <row r="15" spans="2:16" ht="15.75" x14ac:dyDescent="0.25">
      <c r="B15" s="20" t="s">
        <v>162</v>
      </c>
      <c r="C15" s="53"/>
      <c r="D15" s="54"/>
      <c r="E15" s="40">
        <v>4</v>
      </c>
      <c r="F15" s="19">
        <v>161</v>
      </c>
      <c r="G15" s="21">
        <v>643.6</v>
      </c>
      <c r="H15" s="36">
        <f t="shared" ref="H15:H30" si="0">G15*POWER((($F$4+$F$6)/2-$F$8)/70,1.26)</f>
        <v>0</v>
      </c>
      <c r="I15" s="22"/>
      <c r="J15" s="23"/>
      <c r="K15" s="34"/>
      <c r="L15" s="35"/>
      <c r="M15" s="24"/>
      <c r="N15" s="24"/>
      <c r="O15" s="25"/>
      <c r="P15" s="26"/>
    </row>
    <row r="16" spans="2:16" ht="15.75" x14ac:dyDescent="0.25">
      <c r="B16" s="20" t="s">
        <v>163</v>
      </c>
      <c r="C16" s="53"/>
      <c r="D16" s="54"/>
      <c r="E16" s="40">
        <v>5</v>
      </c>
      <c r="F16" s="19">
        <v>201</v>
      </c>
      <c r="G16" s="21">
        <v>804.5</v>
      </c>
      <c r="H16" s="36">
        <f t="shared" si="0"/>
        <v>0</v>
      </c>
      <c r="I16" s="22"/>
      <c r="J16" s="23"/>
      <c r="K16" s="34"/>
      <c r="L16" s="35"/>
      <c r="M16" s="24"/>
      <c r="N16" s="24"/>
      <c r="O16" s="25"/>
      <c r="P16" s="26"/>
    </row>
    <row r="17" spans="2:16" ht="15.75" x14ac:dyDescent="0.25">
      <c r="B17" s="20" t="s">
        <v>164</v>
      </c>
      <c r="C17" s="53"/>
      <c r="D17" s="54"/>
      <c r="E17" s="40">
        <v>6</v>
      </c>
      <c r="F17" s="19">
        <v>241</v>
      </c>
      <c r="G17" s="21">
        <v>965.40000000000009</v>
      </c>
      <c r="H17" s="36">
        <f t="shared" si="0"/>
        <v>0</v>
      </c>
      <c r="I17" s="22"/>
      <c r="J17" s="23"/>
      <c r="K17" s="34"/>
      <c r="L17" s="35"/>
      <c r="M17" s="24"/>
      <c r="N17" s="24"/>
      <c r="O17" s="25"/>
      <c r="P17" s="26"/>
    </row>
    <row r="18" spans="2:16" ht="15.75" x14ac:dyDescent="0.25">
      <c r="B18" s="20" t="s">
        <v>165</v>
      </c>
      <c r="C18" s="53"/>
      <c r="D18" s="54"/>
      <c r="E18" s="40">
        <v>7</v>
      </c>
      <c r="F18" s="16">
        <v>281</v>
      </c>
      <c r="G18" s="17">
        <v>1126.3</v>
      </c>
      <c r="H18" s="36">
        <f t="shared" si="0"/>
        <v>0</v>
      </c>
      <c r="J18" s="23"/>
      <c r="K18" s="34"/>
      <c r="L18" s="35"/>
      <c r="M18" s="24"/>
      <c r="N18" s="27"/>
      <c r="O18" s="28"/>
      <c r="P18" s="26"/>
    </row>
    <row r="19" spans="2:16" ht="15.75" x14ac:dyDescent="0.25">
      <c r="B19" s="20" t="s">
        <v>166</v>
      </c>
      <c r="C19" s="53"/>
      <c r="D19" s="54"/>
      <c r="E19" s="40">
        <v>8</v>
      </c>
      <c r="F19" s="16">
        <v>321</v>
      </c>
      <c r="G19" s="17">
        <v>1287.2</v>
      </c>
      <c r="H19" s="36">
        <f t="shared" si="0"/>
        <v>0</v>
      </c>
      <c r="J19" s="23"/>
      <c r="K19" s="34"/>
      <c r="L19" s="35"/>
      <c r="M19" s="24"/>
      <c r="N19" s="27"/>
      <c r="O19" s="28"/>
      <c r="P19" s="26"/>
    </row>
    <row r="20" spans="2:16" ht="15.75" x14ac:dyDescent="0.25">
      <c r="B20" s="20" t="s">
        <v>167</v>
      </c>
      <c r="C20" s="53"/>
      <c r="D20" s="54"/>
      <c r="E20" s="40">
        <v>9</v>
      </c>
      <c r="F20" s="16">
        <v>361</v>
      </c>
      <c r="G20" s="17">
        <v>1448.1000000000001</v>
      </c>
      <c r="H20" s="36">
        <f t="shared" si="0"/>
        <v>0</v>
      </c>
      <c r="J20" s="23"/>
      <c r="K20" s="34"/>
      <c r="L20" s="35"/>
      <c r="M20" s="24"/>
      <c r="N20" s="27"/>
      <c r="O20" s="28"/>
      <c r="P20" s="26"/>
    </row>
    <row r="21" spans="2:16" ht="15.75" x14ac:dyDescent="0.25">
      <c r="B21" s="20" t="s">
        <v>168</v>
      </c>
      <c r="C21" s="53"/>
      <c r="D21" s="54"/>
      <c r="E21" s="40">
        <v>10</v>
      </c>
      <c r="F21" s="16">
        <v>401</v>
      </c>
      <c r="G21" s="17">
        <v>1609</v>
      </c>
      <c r="H21" s="36">
        <f t="shared" si="0"/>
        <v>0</v>
      </c>
      <c r="J21" s="23"/>
      <c r="K21" s="34"/>
      <c r="L21" s="35"/>
      <c r="M21" s="24"/>
      <c r="N21" s="27"/>
      <c r="O21" s="28"/>
      <c r="P21" s="26"/>
    </row>
    <row r="22" spans="2:16" ht="15.75" x14ac:dyDescent="0.25">
      <c r="B22" s="20" t="s">
        <v>169</v>
      </c>
      <c r="C22" s="53"/>
      <c r="D22" s="54"/>
      <c r="E22" s="40">
        <v>11</v>
      </c>
      <c r="F22" s="16">
        <v>441</v>
      </c>
      <c r="G22" s="17">
        <v>1769.9</v>
      </c>
      <c r="H22" s="36">
        <f t="shared" si="0"/>
        <v>0</v>
      </c>
      <c r="I22" s="18"/>
      <c r="J22" s="23"/>
      <c r="K22" s="34"/>
      <c r="L22" s="35"/>
      <c r="M22" s="24"/>
      <c r="N22" s="27"/>
      <c r="O22" s="28"/>
      <c r="P22" s="26"/>
    </row>
    <row r="23" spans="2:16" ht="15.75" x14ac:dyDescent="0.25">
      <c r="B23" s="20" t="s">
        <v>170</v>
      </c>
      <c r="C23" s="53"/>
      <c r="D23" s="54"/>
      <c r="E23" s="40">
        <v>12</v>
      </c>
      <c r="F23" s="16">
        <v>481</v>
      </c>
      <c r="G23" s="17">
        <v>1930.8000000000002</v>
      </c>
      <c r="H23" s="36">
        <f t="shared" si="0"/>
        <v>0</v>
      </c>
      <c r="J23" s="23"/>
      <c r="K23" s="34"/>
      <c r="L23" s="35"/>
      <c r="M23" s="24"/>
      <c r="N23" s="27"/>
      <c r="O23" s="28"/>
      <c r="P23" s="26"/>
    </row>
    <row r="24" spans="2:16" ht="15.75" x14ac:dyDescent="0.25">
      <c r="B24" s="20" t="s">
        <v>171</v>
      </c>
      <c r="C24" s="53"/>
      <c r="D24" s="54"/>
      <c r="E24" s="40">
        <v>13</v>
      </c>
      <c r="F24" s="16">
        <v>521</v>
      </c>
      <c r="G24" s="17">
        <v>2091.7000000000003</v>
      </c>
      <c r="H24" s="36">
        <f t="shared" si="0"/>
        <v>0</v>
      </c>
      <c r="J24" s="23"/>
      <c r="K24" s="34"/>
      <c r="L24" s="35"/>
      <c r="M24" s="24"/>
      <c r="N24" s="27"/>
      <c r="O24" s="28"/>
      <c r="P24" s="26"/>
    </row>
    <row r="25" spans="2:16" ht="15.75" x14ac:dyDescent="0.25">
      <c r="B25" s="20" t="s">
        <v>172</v>
      </c>
      <c r="C25" s="53"/>
      <c r="D25" s="54"/>
      <c r="E25" s="40">
        <v>14</v>
      </c>
      <c r="F25" s="16">
        <v>561</v>
      </c>
      <c r="G25" s="17">
        <v>2252.6</v>
      </c>
      <c r="H25" s="36">
        <f t="shared" si="0"/>
        <v>0</v>
      </c>
      <c r="J25" s="23"/>
      <c r="K25" s="34"/>
      <c r="L25" s="35"/>
      <c r="M25" s="24"/>
      <c r="N25" s="27"/>
      <c r="O25" s="28"/>
      <c r="P25" s="26"/>
    </row>
    <row r="26" spans="2:16" ht="15.75" x14ac:dyDescent="0.25">
      <c r="B26" s="20" t="s">
        <v>173</v>
      </c>
      <c r="C26" s="53"/>
      <c r="D26" s="54"/>
      <c r="E26" s="40">
        <v>15</v>
      </c>
      <c r="F26" s="16">
        <v>601</v>
      </c>
      <c r="G26" s="17">
        <v>2413.5</v>
      </c>
      <c r="H26" s="36">
        <f t="shared" si="0"/>
        <v>0</v>
      </c>
      <c r="J26" s="23"/>
      <c r="K26" s="34"/>
      <c r="L26" s="35"/>
      <c r="M26" s="24"/>
      <c r="N26" s="27"/>
      <c r="O26" s="28"/>
      <c r="P26" s="26"/>
    </row>
    <row r="27" spans="2:16" ht="15.75" x14ac:dyDescent="0.25">
      <c r="B27" s="20" t="s">
        <v>174</v>
      </c>
      <c r="C27" s="53"/>
      <c r="D27" s="54"/>
      <c r="E27" s="40">
        <v>16</v>
      </c>
      <c r="F27" s="16">
        <v>641</v>
      </c>
      <c r="G27" s="17">
        <v>2574.4</v>
      </c>
      <c r="H27" s="36">
        <f t="shared" si="0"/>
        <v>0</v>
      </c>
      <c r="J27" s="23"/>
      <c r="K27" s="34"/>
      <c r="L27" s="35"/>
      <c r="M27" s="24"/>
      <c r="N27" s="27"/>
      <c r="O27" s="28"/>
      <c r="P27" s="26"/>
    </row>
    <row r="28" spans="2:16" ht="15.75" x14ac:dyDescent="0.25">
      <c r="B28" s="20" t="s">
        <v>175</v>
      </c>
      <c r="C28" s="53"/>
      <c r="D28" s="54"/>
      <c r="E28" s="40">
        <v>17</v>
      </c>
      <c r="F28" s="39">
        <v>681</v>
      </c>
      <c r="G28" s="17">
        <v>2735.3</v>
      </c>
      <c r="H28" s="36">
        <f t="shared" si="0"/>
        <v>0</v>
      </c>
    </row>
    <row r="29" spans="2:16" ht="15.75" x14ac:dyDescent="0.25">
      <c r="B29" s="20" t="s">
        <v>176</v>
      </c>
      <c r="C29" s="53"/>
      <c r="D29" s="54"/>
      <c r="E29" s="40">
        <v>18</v>
      </c>
      <c r="F29" s="39">
        <v>721</v>
      </c>
      <c r="G29" s="17">
        <v>2896.2000000000003</v>
      </c>
      <c r="H29" s="36">
        <f t="shared" si="0"/>
        <v>0</v>
      </c>
    </row>
    <row r="30" spans="2:16" ht="15.75" x14ac:dyDescent="0.25">
      <c r="B30" s="20" t="s">
        <v>177</v>
      </c>
      <c r="C30" s="53"/>
      <c r="D30" s="54"/>
      <c r="E30" s="40">
        <v>19</v>
      </c>
      <c r="F30" s="39">
        <v>761</v>
      </c>
      <c r="G30" s="17">
        <v>3057.1</v>
      </c>
      <c r="H30" s="36">
        <f t="shared" si="0"/>
        <v>0</v>
      </c>
    </row>
    <row r="31" spans="2:16" x14ac:dyDescent="0.25">
      <c r="F31" s="61"/>
      <c r="G31" s="61"/>
    </row>
  </sheetData>
  <mergeCells count="10">
    <mergeCell ref="B11:H11"/>
    <mergeCell ref="B12:B13"/>
    <mergeCell ref="C12:C13"/>
    <mergeCell ref="D12:D13"/>
    <mergeCell ref="E12:E13"/>
    <mergeCell ref="F12:F13"/>
    <mergeCell ref="G12:G13"/>
    <mergeCell ref="H12:H13"/>
    <mergeCell ref="C14:C30"/>
    <mergeCell ref="D14:D30"/>
  </mergeCells>
  <phoneticPr fontId="10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65889-8B1B-401D-B3D1-E2417960D193}">
  <dimension ref="B2:P27"/>
  <sheetViews>
    <sheetView workbookViewId="0">
      <selection activeCell="I19" sqref="I19"/>
    </sheetView>
  </sheetViews>
  <sheetFormatPr defaultRowHeight="15" x14ac:dyDescent="0.25"/>
  <cols>
    <col min="1" max="1" width="5.140625" customWidth="1"/>
    <col min="2" max="2" width="25" customWidth="1"/>
    <col min="3" max="3" width="12.28515625" customWidth="1"/>
    <col min="4" max="4" width="9.85546875" customWidth="1"/>
    <col min="6" max="6" width="8.140625" customWidth="1"/>
    <col min="7" max="7" width="19.7109375" customWidth="1"/>
    <col min="8" max="8" width="17.85546875" customWidth="1"/>
    <col min="9" max="9" width="10.42578125" customWidth="1"/>
    <col min="10" max="10" width="23.85546875" customWidth="1"/>
    <col min="11" max="11" width="12.42578125" customWidth="1"/>
    <col min="12" max="12" width="9.85546875" customWidth="1"/>
    <col min="14" max="14" width="8.140625" customWidth="1"/>
    <col min="15" max="15" width="22.5703125" customWidth="1"/>
    <col min="16" max="16" width="18.5703125" customWidth="1"/>
  </cols>
  <sheetData>
    <row r="2" spans="2:16" ht="15.75" x14ac:dyDescent="0.25">
      <c r="B2" s="1"/>
      <c r="C2" s="2" t="s">
        <v>0</v>
      </c>
      <c r="D2" s="2"/>
      <c r="E2" s="3"/>
      <c r="F2" s="3"/>
      <c r="G2" s="4"/>
    </row>
    <row r="3" spans="2:16" ht="16.5" thickBot="1" x14ac:dyDescent="0.3">
      <c r="B3" s="5"/>
      <c r="C3" s="6"/>
      <c r="D3" s="6"/>
      <c r="E3" s="6"/>
      <c r="F3" s="6"/>
      <c r="G3" s="7"/>
    </row>
    <row r="4" spans="2:16" ht="16.5" thickBot="1" x14ac:dyDescent="0.3">
      <c r="B4" s="5" t="s">
        <v>1</v>
      </c>
      <c r="C4" s="6"/>
      <c r="D4" s="6"/>
      <c r="E4" s="6"/>
      <c r="F4" s="8"/>
      <c r="G4" s="7"/>
      <c r="J4" s="9" t="s">
        <v>12</v>
      </c>
    </row>
    <row r="5" spans="2:16" ht="16.5" thickBot="1" x14ac:dyDescent="0.3">
      <c r="B5" s="5"/>
      <c r="C5" s="6"/>
      <c r="D5" s="6"/>
      <c r="E5" s="6"/>
      <c r="F5" s="10"/>
      <c r="G5" s="7"/>
    </row>
    <row r="6" spans="2:16" ht="16.5" thickBot="1" x14ac:dyDescent="0.3">
      <c r="B6" s="5" t="s">
        <v>2</v>
      </c>
      <c r="C6" s="6"/>
      <c r="D6" s="6"/>
      <c r="E6" s="6"/>
      <c r="F6" s="8"/>
      <c r="G6" s="7"/>
      <c r="J6" t="s">
        <v>3</v>
      </c>
      <c r="L6" s="11">
        <f>(F4+F6)/2-F8</f>
        <v>0</v>
      </c>
    </row>
    <row r="7" spans="2:16" ht="16.5" thickBot="1" x14ac:dyDescent="0.3">
      <c r="B7" s="5"/>
      <c r="C7" s="6"/>
      <c r="D7" s="6"/>
      <c r="E7" s="6"/>
      <c r="F7" s="10"/>
      <c r="G7" s="7"/>
    </row>
    <row r="8" spans="2:16" ht="16.5" thickBot="1" x14ac:dyDescent="0.3">
      <c r="B8" s="5" t="s">
        <v>4</v>
      </c>
      <c r="C8" s="6"/>
      <c r="D8" s="6"/>
      <c r="E8" s="6"/>
      <c r="F8" s="8"/>
      <c r="G8" s="7"/>
    </row>
    <row r="9" spans="2:16" ht="15.75" x14ac:dyDescent="0.25">
      <c r="B9" s="12"/>
      <c r="C9" s="13"/>
      <c r="D9" s="13"/>
      <c r="E9" s="13"/>
      <c r="F9" s="14"/>
      <c r="G9" s="15"/>
    </row>
    <row r="11" spans="2:16" ht="18.75" x14ac:dyDescent="0.25">
      <c r="B11" s="43" t="s">
        <v>178</v>
      </c>
      <c r="C11" s="44"/>
      <c r="D11" s="44"/>
      <c r="E11" s="44"/>
      <c r="F11" s="44"/>
      <c r="G11" s="44"/>
      <c r="H11" s="44"/>
      <c r="J11" s="31"/>
      <c r="K11" s="32"/>
      <c r="L11" s="32"/>
      <c r="M11" s="32"/>
      <c r="N11" s="32"/>
      <c r="O11" s="32"/>
      <c r="P11" s="32"/>
    </row>
    <row r="12" spans="2:16" ht="15" customHeight="1" x14ac:dyDescent="0.25">
      <c r="B12" s="45" t="s">
        <v>5</v>
      </c>
      <c r="C12" s="47" t="s">
        <v>6</v>
      </c>
      <c r="D12" s="47" t="s">
        <v>7</v>
      </c>
      <c r="E12" s="47" t="s">
        <v>8</v>
      </c>
      <c r="F12" s="49" t="s">
        <v>9</v>
      </c>
      <c r="G12" s="50" t="s">
        <v>10</v>
      </c>
      <c r="H12" s="52" t="s">
        <v>11</v>
      </c>
      <c r="J12" s="33"/>
      <c r="K12" s="29"/>
      <c r="L12" s="29"/>
      <c r="M12" s="29"/>
      <c r="N12" s="29"/>
      <c r="O12" s="30"/>
      <c r="P12" s="30"/>
    </row>
    <row r="13" spans="2:16" ht="38.25" customHeight="1" x14ac:dyDescent="0.25">
      <c r="B13" s="46"/>
      <c r="C13" s="48"/>
      <c r="D13" s="48"/>
      <c r="E13" s="48"/>
      <c r="F13" s="47"/>
      <c r="G13" s="51"/>
      <c r="H13" s="52"/>
      <c r="J13" s="33"/>
      <c r="K13" s="29"/>
      <c r="L13" s="29"/>
      <c r="M13" s="29"/>
      <c r="N13" s="29"/>
      <c r="O13" s="30"/>
      <c r="P13" s="30"/>
    </row>
    <row r="14" spans="2:16" ht="15.75" x14ac:dyDescent="0.25">
      <c r="B14" s="20" t="s">
        <v>179</v>
      </c>
      <c r="C14" s="55">
        <v>1500</v>
      </c>
      <c r="D14" s="58">
        <v>90</v>
      </c>
      <c r="E14" s="19">
        <v>3</v>
      </c>
      <c r="F14" s="19">
        <v>121</v>
      </c>
      <c r="G14" s="21">
        <v>566.40000000000009</v>
      </c>
      <c r="H14" s="36">
        <f>G14*POWER((($F$4+$F$6)/2-$F$8)/70,1.26)</f>
        <v>0</v>
      </c>
      <c r="I14" s="22"/>
      <c r="J14" s="23"/>
      <c r="K14" s="34"/>
      <c r="L14" s="35"/>
      <c r="M14" s="24"/>
      <c r="N14" s="24"/>
      <c r="O14" s="25"/>
      <c r="P14" s="26"/>
    </row>
    <row r="15" spans="2:16" ht="15.75" x14ac:dyDescent="0.25">
      <c r="B15" s="20" t="s">
        <v>180</v>
      </c>
      <c r="C15" s="56"/>
      <c r="D15" s="59"/>
      <c r="E15" s="19">
        <v>4</v>
      </c>
      <c r="F15" s="19">
        <v>161</v>
      </c>
      <c r="G15" s="21">
        <v>755.2</v>
      </c>
      <c r="H15" s="36">
        <f t="shared" ref="H15:H27" si="0">G15*POWER((($F$4+$F$6)/2-$F$8)/70,1.26)</f>
        <v>0</v>
      </c>
      <c r="I15" s="22"/>
      <c r="J15" s="23"/>
      <c r="K15" s="34"/>
      <c r="L15" s="35"/>
      <c r="M15" s="24"/>
      <c r="N15" s="24"/>
      <c r="O15" s="25"/>
      <c r="P15" s="26"/>
    </row>
    <row r="16" spans="2:16" ht="15.75" x14ac:dyDescent="0.25">
      <c r="B16" s="20" t="s">
        <v>181</v>
      </c>
      <c r="C16" s="56"/>
      <c r="D16" s="59"/>
      <c r="E16" s="19">
        <v>5</v>
      </c>
      <c r="F16" s="19">
        <v>201</v>
      </c>
      <c r="G16" s="21">
        <v>944</v>
      </c>
      <c r="H16" s="36">
        <f t="shared" si="0"/>
        <v>0</v>
      </c>
      <c r="I16" s="22"/>
      <c r="J16" s="23"/>
      <c r="K16" s="34"/>
      <c r="L16" s="35"/>
      <c r="M16" s="24"/>
      <c r="N16" s="24"/>
      <c r="O16" s="25"/>
      <c r="P16" s="26"/>
    </row>
    <row r="17" spans="2:16" ht="15.75" x14ac:dyDescent="0.25">
      <c r="B17" s="20" t="s">
        <v>182</v>
      </c>
      <c r="C17" s="56"/>
      <c r="D17" s="59"/>
      <c r="E17" s="19">
        <v>6</v>
      </c>
      <c r="F17" s="19">
        <v>241</v>
      </c>
      <c r="G17" s="21">
        <v>1132.8000000000002</v>
      </c>
      <c r="H17" s="36">
        <f t="shared" si="0"/>
        <v>0</v>
      </c>
      <c r="I17" s="22"/>
      <c r="J17" s="23"/>
      <c r="K17" s="34"/>
      <c r="L17" s="35"/>
      <c r="M17" s="24"/>
      <c r="N17" s="24"/>
      <c r="O17" s="25"/>
      <c r="P17" s="26"/>
    </row>
    <row r="18" spans="2:16" ht="15.75" x14ac:dyDescent="0.25">
      <c r="B18" s="20" t="s">
        <v>183</v>
      </c>
      <c r="C18" s="56"/>
      <c r="D18" s="59"/>
      <c r="E18" s="19">
        <v>7</v>
      </c>
      <c r="F18" s="16">
        <v>281</v>
      </c>
      <c r="G18" s="17">
        <v>1321.6000000000001</v>
      </c>
      <c r="H18" s="36">
        <f t="shared" si="0"/>
        <v>0</v>
      </c>
      <c r="J18" s="23"/>
      <c r="K18" s="34"/>
      <c r="L18" s="35"/>
      <c r="M18" s="24"/>
      <c r="N18" s="27"/>
      <c r="O18" s="28"/>
      <c r="P18" s="26"/>
    </row>
    <row r="19" spans="2:16" ht="15.75" x14ac:dyDescent="0.25">
      <c r="B19" s="20" t="s">
        <v>184</v>
      </c>
      <c r="C19" s="56"/>
      <c r="D19" s="59"/>
      <c r="E19" s="19">
        <v>8</v>
      </c>
      <c r="F19" s="16">
        <v>321</v>
      </c>
      <c r="G19" s="17">
        <v>1510.4</v>
      </c>
      <c r="H19" s="36">
        <f t="shared" si="0"/>
        <v>0</v>
      </c>
      <c r="J19" s="23"/>
      <c r="K19" s="34"/>
      <c r="L19" s="35"/>
      <c r="M19" s="24"/>
      <c r="N19" s="27"/>
      <c r="O19" s="28"/>
      <c r="P19" s="26"/>
    </row>
    <row r="20" spans="2:16" ht="15.75" x14ac:dyDescent="0.25">
      <c r="B20" s="20" t="s">
        <v>185</v>
      </c>
      <c r="C20" s="56"/>
      <c r="D20" s="59"/>
      <c r="E20" s="19">
        <v>9</v>
      </c>
      <c r="F20" s="16">
        <v>361</v>
      </c>
      <c r="G20" s="17">
        <v>1699.2</v>
      </c>
      <c r="H20" s="36">
        <f t="shared" si="0"/>
        <v>0</v>
      </c>
      <c r="J20" s="23"/>
      <c r="K20" s="34"/>
      <c r="L20" s="35"/>
      <c r="M20" s="24"/>
      <c r="N20" s="27"/>
      <c r="O20" s="28"/>
      <c r="P20" s="26"/>
    </row>
    <row r="21" spans="2:16" ht="15.75" x14ac:dyDescent="0.25">
      <c r="B21" s="20" t="s">
        <v>186</v>
      </c>
      <c r="C21" s="56"/>
      <c r="D21" s="59"/>
      <c r="E21" s="19">
        <v>10</v>
      </c>
      <c r="F21" s="16">
        <v>401</v>
      </c>
      <c r="G21" s="17">
        <v>1888</v>
      </c>
      <c r="H21" s="36">
        <f t="shared" si="0"/>
        <v>0</v>
      </c>
      <c r="J21" s="23"/>
      <c r="K21" s="34"/>
      <c r="L21" s="35"/>
      <c r="M21" s="24"/>
      <c r="N21" s="27"/>
      <c r="O21" s="28"/>
      <c r="P21" s="26"/>
    </row>
    <row r="22" spans="2:16" ht="15.75" x14ac:dyDescent="0.25">
      <c r="B22" s="20" t="s">
        <v>187</v>
      </c>
      <c r="C22" s="56"/>
      <c r="D22" s="59"/>
      <c r="E22" s="19">
        <v>11</v>
      </c>
      <c r="F22" s="16">
        <v>441</v>
      </c>
      <c r="G22" s="17">
        <v>2076.8000000000002</v>
      </c>
      <c r="H22" s="36">
        <f t="shared" si="0"/>
        <v>0</v>
      </c>
      <c r="I22" s="18"/>
      <c r="J22" s="23"/>
      <c r="K22" s="34"/>
      <c r="L22" s="35"/>
      <c r="M22" s="24"/>
      <c r="N22" s="27"/>
      <c r="O22" s="28"/>
      <c r="P22" s="26"/>
    </row>
    <row r="23" spans="2:16" ht="15.75" x14ac:dyDescent="0.25">
      <c r="B23" s="20" t="s">
        <v>188</v>
      </c>
      <c r="C23" s="56"/>
      <c r="D23" s="59"/>
      <c r="E23" s="19">
        <v>12</v>
      </c>
      <c r="F23" s="16">
        <v>481</v>
      </c>
      <c r="G23" s="17">
        <v>2265.6000000000004</v>
      </c>
      <c r="H23" s="36">
        <f t="shared" si="0"/>
        <v>0</v>
      </c>
      <c r="J23" s="23"/>
      <c r="K23" s="34"/>
      <c r="L23" s="35"/>
      <c r="M23" s="24"/>
      <c r="N23" s="27"/>
      <c r="O23" s="28"/>
      <c r="P23" s="26"/>
    </row>
    <row r="24" spans="2:16" ht="15.75" x14ac:dyDescent="0.25">
      <c r="B24" s="20" t="s">
        <v>189</v>
      </c>
      <c r="C24" s="56"/>
      <c r="D24" s="59"/>
      <c r="E24" s="19">
        <v>13</v>
      </c>
      <c r="F24" s="16">
        <v>521</v>
      </c>
      <c r="G24" s="17">
        <v>2454.4</v>
      </c>
      <c r="H24" s="36">
        <f t="shared" si="0"/>
        <v>0</v>
      </c>
      <c r="J24" s="23"/>
      <c r="K24" s="34"/>
      <c r="L24" s="35"/>
      <c r="M24" s="24"/>
      <c r="N24" s="27"/>
      <c r="O24" s="28"/>
      <c r="P24" s="26"/>
    </row>
    <row r="25" spans="2:16" ht="15.75" x14ac:dyDescent="0.25">
      <c r="B25" s="20" t="s">
        <v>190</v>
      </c>
      <c r="C25" s="56"/>
      <c r="D25" s="59"/>
      <c r="E25" s="19">
        <v>14</v>
      </c>
      <c r="F25" s="16">
        <v>561</v>
      </c>
      <c r="G25" s="17">
        <v>2643.2000000000003</v>
      </c>
      <c r="H25" s="36">
        <f t="shared" si="0"/>
        <v>0</v>
      </c>
      <c r="J25" s="23"/>
      <c r="K25" s="34"/>
      <c r="L25" s="35"/>
      <c r="M25" s="24"/>
      <c r="N25" s="27"/>
      <c r="O25" s="28"/>
      <c r="P25" s="26"/>
    </row>
    <row r="26" spans="2:16" ht="15.75" x14ac:dyDescent="0.25">
      <c r="B26" s="20" t="s">
        <v>191</v>
      </c>
      <c r="C26" s="56"/>
      <c r="D26" s="59"/>
      <c r="E26" s="19">
        <v>15</v>
      </c>
      <c r="F26" s="16">
        <v>601</v>
      </c>
      <c r="G26" s="17">
        <v>2832</v>
      </c>
      <c r="H26" s="36">
        <f t="shared" si="0"/>
        <v>0</v>
      </c>
      <c r="J26" s="23"/>
      <c r="K26" s="34"/>
      <c r="L26" s="35"/>
      <c r="M26" s="24"/>
      <c r="N26" s="27"/>
      <c r="O26" s="28"/>
      <c r="P26" s="26"/>
    </row>
    <row r="27" spans="2:16" ht="15.75" x14ac:dyDescent="0.25">
      <c r="B27" s="20" t="s">
        <v>192</v>
      </c>
      <c r="C27" s="57"/>
      <c r="D27" s="60"/>
      <c r="E27" s="19">
        <v>16</v>
      </c>
      <c r="F27" s="16">
        <v>641</v>
      </c>
      <c r="G27" s="17">
        <v>3020.8</v>
      </c>
      <c r="H27" s="36">
        <f t="shared" si="0"/>
        <v>0</v>
      </c>
      <c r="J27" s="23"/>
      <c r="K27" s="34"/>
      <c r="L27" s="35"/>
      <c r="M27" s="24"/>
      <c r="N27" s="27"/>
      <c r="O27" s="28"/>
      <c r="P27" s="26"/>
    </row>
  </sheetData>
  <mergeCells count="10">
    <mergeCell ref="C14:C27"/>
    <mergeCell ref="D14:D27"/>
    <mergeCell ref="B11:H11"/>
    <mergeCell ref="B12:B13"/>
    <mergeCell ref="C12:C13"/>
    <mergeCell ref="D12:D13"/>
    <mergeCell ref="E12:E13"/>
    <mergeCell ref="F12:F13"/>
    <mergeCell ref="G12:G13"/>
    <mergeCell ref="H12:H13"/>
  </mergeCells>
  <phoneticPr fontId="10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03F06-77F9-46EF-B1E5-65B27F82F174}">
  <dimension ref="B2:P25"/>
  <sheetViews>
    <sheetView workbookViewId="0"/>
  </sheetViews>
  <sheetFormatPr defaultRowHeight="15" x14ac:dyDescent="0.25"/>
  <cols>
    <col min="1" max="1" width="5.140625" customWidth="1"/>
    <col min="2" max="2" width="25" customWidth="1"/>
    <col min="3" max="3" width="12.28515625" customWidth="1"/>
    <col min="4" max="4" width="9.85546875" customWidth="1"/>
    <col min="6" max="6" width="8.140625" customWidth="1"/>
    <col min="7" max="7" width="18.85546875" customWidth="1"/>
    <col min="8" max="8" width="17.85546875" customWidth="1"/>
    <col min="9" max="9" width="10.42578125" customWidth="1"/>
    <col min="10" max="10" width="23.85546875" customWidth="1"/>
    <col min="11" max="11" width="12.42578125" customWidth="1"/>
    <col min="12" max="12" width="9.85546875" customWidth="1"/>
    <col min="14" max="14" width="8.140625" customWidth="1"/>
    <col min="15" max="15" width="22.5703125" customWidth="1"/>
    <col min="16" max="16" width="18.5703125" customWidth="1"/>
  </cols>
  <sheetData>
    <row r="2" spans="2:16" ht="15.75" x14ac:dyDescent="0.25">
      <c r="B2" s="1"/>
      <c r="C2" s="2" t="s">
        <v>0</v>
      </c>
      <c r="D2" s="2"/>
      <c r="E2" s="3"/>
      <c r="F2" s="3"/>
      <c r="G2" s="4"/>
    </row>
    <row r="3" spans="2:16" ht="16.5" thickBot="1" x14ac:dyDescent="0.3">
      <c r="B3" s="5"/>
      <c r="C3" s="6"/>
      <c r="D3" s="6"/>
      <c r="E3" s="6"/>
      <c r="F3" s="6"/>
      <c r="G3" s="7"/>
    </row>
    <row r="4" spans="2:16" ht="16.5" thickBot="1" x14ac:dyDescent="0.3">
      <c r="B4" s="5" t="s">
        <v>1</v>
      </c>
      <c r="C4" s="6"/>
      <c r="D4" s="6"/>
      <c r="E4" s="6"/>
      <c r="F4" s="8"/>
      <c r="G4" s="7"/>
      <c r="J4" s="9" t="s">
        <v>12</v>
      </c>
    </row>
    <row r="5" spans="2:16" ht="16.5" thickBot="1" x14ac:dyDescent="0.3">
      <c r="B5" s="5"/>
      <c r="C5" s="6"/>
      <c r="D5" s="6"/>
      <c r="E5" s="6"/>
      <c r="F5" s="10"/>
      <c r="G5" s="7"/>
    </row>
    <row r="6" spans="2:16" ht="16.5" thickBot="1" x14ac:dyDescent="0.3">
      <c r="B6" s="5" t="s">
        <v>2</v>
      </c>
      <c r="C6" s="6"/>
      <c r="D6" s="6"/>
      <c r="E6" s="6"/>
      <c r="F6" s="8"/>
      <c r="G6" s="7"/>
      <c r="J6" t="s">
        <v>3</v>
      </c>
      <c r="L6" s="11">
        <f>(F4+F6)/2-F8</f>
        <v>0</v>
      </c>
    </row>
    <row r="7" spans="2:16" ht="16.5" thickBot="1" x14ac:dyDescent="0.3">
      <c r="B7" s="5"/>
      <c r="C7" s="6"/>
      <c r="D7" s="6"/>
      <c r="E7" s="6"/>
      <c r="F7" s="10"/>
      <c r="G7" s="7"/>
    </row>
    <row r="8" spans="2:16" ht="16.5" thickBot="1" x14ac:dyDescent="0.3">
      <c r="B8" s="5" t="s">
        <v>4</v>
      </c>
      <c r="C8" s="6"/>
      <c r="D8" s="6"/>
      <c r="E8" s="6"/>
      <c r="F8" s="8"/>
      <c r="G8" s="7"/>
    </row>
    <row r="9" spans="2:16" ht="15.75" x14ac:dyDescent="0.25">
      <c r="B9" s="12"/>
      <c r="C9" s="13"/>
      <c r="D9" s="13"/>
      <c r="E9" s="13"/>
      <c r="F9" s="14"/>
      <c r="G9" s="15"/>
    </row>
    <row r="11" spans="2:16" ht="18.75" x14ac:dyDescent="0.25">
      <c r="B11" s="43" t="s">
        <v>193</v>
      </c>
      <c r="C11" s="44"/>
      <c r="D11" s="44"/>
      <c r="E11" s="44"/>
      <c r="F11" s="44"/>
      <c r="G11" s="44"/>
      <c r="H11" s="44"/>
      <c r="J11" s="31"/>
      <c r="K11" s="32"/>
      <c r="L11" s="32"/>
      <c r="M11" s="32"/>
      <c r="N11" s="32"/>
      <c r="O11" s="32"/>
      <c r="P11" s="32"/>
    </row>
    <row r="12" spans="2:16" ht="15" customHeight="1" x14ac:dyDescent="0.25">
      <c r="B12" s="45" t="s">
        <v>5</v>
      </c>
      <c r="C12" s="47" t="s">
        <v>6</v>
      </c>
      <c r="D12" s="47" t="s">
        <v>7</v>
      </c>
      <c r="E12" s="47" t="s">
        <v>8</v>
      </c>
      <c r="F12" s="49" t="s">
        <v>9</v>
      </c>
      <c r="G12" s="50" t="s">
        <v>10</v>
      </c>
      <c r="H12" s="52" t="s">
        <v>11</v>
      </c>
      <c r="J12" s="33"/>
      <c r="K12" s="29"/>
      <c r="L12" s="29"/>
      <c r="M12" s="29"/>
      <c r="N12" s="29"/>
      <c r="O12" s="30"/>
      <c r="P12" s="30"/>
    </row>
    <row r="13" spans="2:16" ht="34.5" customHeight="1" x14ac:dyDescent="0.25">
      <c r="B13" s="46"/>
      <c r="C13" s="48"/>
      <c r="D13" s="48"/>
      <c r="E13" s="48"/>
      <c r="F13" s="47"/>
      <c r="G13" s="51"/>
      <c r="H13" s="52"/>
      <c r="J13" s="33"/>
      <c r="K13" s="29"/>
      <c r="L13" s="29"/>
      <c r="M13" s="29"/>
      <c r="N13" s="29"/>
      <c r="O13" s="30"/>
      <c r="P13" s="30"/>
    </row>
    <row r="14" spans="2:16" ht="15.75" x14ac:dyDescent="0.25">
      <c r="B14" s="20" t="s">
        <v>194</v>
      </c>
      <c r="C14" s="53">
        <v>1750</v>
      </c>
      <c r="D14" s="54">
        <v>90</v>
      </c>
      <c r="E14" s="19">
        <v>3</v>
      </c>
      <c r="F14" s="19">
        <v>121</v>
      </c>
      <c r="G14" s="21">
        <v>648.59999999999991</v>
      </c>
      <c r="H14" s="36">
        <f>G14*POWER((($F$4+$F$6)/2-$F$8)/70,1.27)</f>
        <v>0</v>
      </c>
      <c r="I14" s="22"/>
      <c r="J14" s="23"/>
      <c r="K14" s="34"/>
      <c r="L14" s="35"/>
      <c r="M14" s="24"/>
      <c r="N14" s="24"/>
      <c r="O14" s="25"/>
      <c r="P14" s="26"/>
    </row>
    <row r="15" spans="2:16" ht="15.75" x14ac:dyDescent="0.25">
      <c r="B15" s="20" t="s">
        <v>195</v>
      </c>
      <c r="C15" s="53"/>
      <c r="D15" s="54"/>
      <c r="E15" s="19">
        <v>4</v>
      </c>
      <c r="F15" s="19">
        <v>161</v>
      </c>
      <c r="G15" s="21">
        <v>864.8</v>
      </c>
      <c r="H15" s="36">
        <f t="shared" ref="H15:H25" si="0">G15*POWER((($F$4+$F$6)/2-$F$8)/70,1.27)</f>
        <v>0</v>
      </c>
      <c r="I15" s="22"/>
      <c r="J15" s="23"/>
      <c r="K15" s="34"/>
      <c r="L15" s="35"/>
      <c r="M15" s="24"/>
      <c r="N15" s="24"/>
      <c r="O15" s="25"/>
      <c r="P15" s="26"/>
    </row>
    <row r="16" spans="2:16" ht="15.75" x14ac:dyDescent="0.25">
      <c r="B16" s="20" t="s">
        <v>196</v>
      </c>
      <c r="C16" s="53"/>
      <c r="D16" s="54"/>
      <c r="E16" s="19">
        <v>5</v>
      </c>
      <c r="F16" s="19">
        <v>201</v>
      </c>
      <c r="G16" s="21">
        <v>1081</v>
      </c>
      <c r="H16" s="36">
        <f t="shared" si="0"/>
        <v>0</v>
      </c>
      <c r="I16" s="22"/>
      <c r="J16" s="23"/>
      <c r="K16" s="34"/>
      <c r="L16" s="35"/>
      <c r="M16" s="24"/>
      <c r="N16" s="24"/>
      <c r="O16" s="25"/>
      <c r="P16" s="26"/>
    </row>
    <row r="17" spans="2:16" ht="15.75" x14ac:dyDescent="0.25">
      <c r="B17" s="20" t="s">
        <v>197</v>
      </c>
      <c r="C17" s="53"/>
      <c r="D17" s="54"/>
      <c r="E17" s="19">
        <v>6</v>
      </c>
      <c r="F17" s="19">
        <v>241</v>
      </c>
      <c r="G17" s="21">
        <v>1297.1999999999998</v>
      </c>
      <c r="H17" s="36">
        <f t="shared" si="0"/>
        <v>0</v>
      </c>
      <c r="I17" s="22"/>
      <c r="J17" s="23"/>
      <c r="K17" s="34"/>
      <c r="L17" s="35"/>
      <c r="M17" s="24"/>
      <c r="N17" s="24"/>
      <c r="O17" s="25"/>
      <c r="P17" s="26"/>
    </row>
    <row r="18" spans="2:16" ht="15.75" x14ac:dyDescent="0.25">
      <c r="B18" s="20" t="s">
        <v>198</v>
      </c>
      <c r="C18" s="53"/>
      <c r="D18" s="54"/>
      <c r="E18" s="19">
        <v>7</v>
      </c>
      <c r="F18" s="16">
        <v>281</v>
      </c>
      <c r="G18" s="17">
        <v>1513.3999999999999</v>
      </c>
      <c r="H18" s="36">
        <f t="shared" si="0"/>
        <v>0</v>
      </c>
      <c r="J18" s="23"/>
      <c r="K18" s="34"/>
      <c r="L18" s="35"/>
      <c r="M18" s="24"/>
      <c r="N18" s="27"/>
      <c r="O18" s="28"/>
      <c r="P18" s="26"/>
    </row>
    <row r="19" spans="2:16" ht="15.75" x14ac:dyDescent="0.25">
      <c r="B19" s="20" t="s">
        <v>199</v>
      </c>
      <c r="C19" s="53"/>
      <c r="D19" s="54"/>
      <c r="E19" s="19">
        <v>8</v>
      </c>
      <c r="F19" s="16">
        <v>321</v>
      </c>
      <c r="G19" s="17">
        <v>1729.6</v>
      </c>
      <c r="H19" s="36">
        <f t="shared" si="0"/>
        <v>0</v>
      </c>
      <c r="J19" s="23"/>
      <c r="K19" s="34"/>
      <c r="L19" s="35"/>
      <c r="M19" s="24"/>
      <c r="N19" s="27"/>
      <c r="O19" s="28"/>
      <c r="P19" s="26"/>
    </row>
    <row r="20" spans="2:16" ht="15.75" x14ac:dyDescent="0.25">
      <c r="B20" s="20" t="s">
        <v>200</v>
      </c>
      <c r="C20" s="53"/>
      <c r="D20" s="54"/>
      <c r="E20" s="19">
        <v>9</v>
      </c>
      <c r="F20" s="16">
        <v>361</v>
      </c>
      <c r="G20" s="17">
        <v>1945.8</v>
      </c>
      <c r="H20" s="36">
        <f t="shared" si="0"/>
        <v>0</v>
      </c>
      <c r="J20" s="23"/>
      <c r="K20" s="34"/>
      <c r="L20" s="35"/>
      <c r="M20" s="24"/>
      <c r="N20" s="27"/>
      <c r="O20" s="28"/>
      <c r="P20" s="26"/>
    </row>
    <row r="21" spans="2:16" ht="15.75" x14ac:dyDescent="0.25">
      <c r="B21" s="20" t="s">
        <v>201</v>
      </c>
      <c r="C21" s="53"/>
      <c r="D21" s="54"/>
      <c r="E21" s="19">
        <v>10</v>
      </c>
      <c r="F21" s="16">
        <v>401</v>
      </c>
      <c r="G21" s="17">
        <v>2162</v>
      </c>
      <c r="H21" s="36">
        <f t="shared" si="0"/>
        <v>0</v>
      </c>
      <c r="J21" s="23"/>
      <c r="K21" s="34"/>
      <c r="L21" s="35"/>
      <c r="M21" s="24"/>
      <c r="N21" s="27"/>
      <c r="O21" s="28"/>
      <c r="P21" s="26"/>
    </row>
    <row r="22" spans="2:16" ht="15.75" x14ac:dyDescent="0.25">
      <c r="B22" s="20" t="s">
        <v>202</v>
      </c>
      <c r="C22" s="53"/>
      <c r="D22" s="54"/>
      <c r="E22" s="19">
        <v>11</v>
      </c>
      <c r="F22" s="16">
        <v>441</v>
      </c>
      <c r="G22" s="17">
        <v>2378.1999999999998</v>
      </c>
      <c r="H22" s="36">
        <f t="shared" si="0"/>
        <v>0</v>
      </c>
      <c r="I22" s="18"/>
      <c r="J22" s="23"/>
      <c r="K22" s="34"/>
      <c r="L22" s="35"/>
      <c r="M22" s="24"/>
      <c r="N22" s="27"/>
      <c r="O22" s="28"/>
      <c r="P22" s="26"/>
    </row>
    <row r="23" spans="2:16" ht="15.75" x14ac:dyDescent="0.25">
      <c r="B23" s="20" t="s">
        <v>203</v>
      </c>
      <c r="C23" s="53"/>
      <c r="D23" s="54"/>
      <c r="E23" s="19">
        <v>12</v>
      </c>
      <c r="F23" s="16">
        <v>481</v>
      </c>
      <c r="G23" s="17">
        <v>2594.3999999999996</v>
      </c>
      <c r="H23" s="36">
        <f t="shared" si="0"/>
        <v>0</v>
      </c>
      <c r="J23" s="23"/>
      <c r="K23" s="34"/>
      <c r="L23" s="35"/>
      <c r="M23" s="24"/>
      <c r="N23" s="27"/>
      <c r="O23" s="28"/>
      <c r="P23" s="26"/>
    </row>
    <row r="24" spans="2:16" ht="15.75" x14ac:dyDescent="0.25">
      <c r="B24" s="20" t="s">
        <v>204</v>
      </c>
      <c r="C24" s="53"/>
      <c r="D24" s="54"/>
      <c r="E24" s="19">
        <v>13</v>
      </c>
      <c r="F24" s="16">
        <v>521</v>
      </c>
      <c r="G24" s="17">
        <v>2810.6</v>
      </c>
      <c r="H24" s="36">
        <f t="shared" si="0"/>
        <v>0</v>
      </c>
      <c r="J24" s="23"/>
      <c r="K24" s="34"/>
      <c r="L24" s="35"/>
      <c r="M24" s="24"/>
      <c r="N24" s="27"/>
      <c r="O24" s="28"/>
      <c r="P24" s="26"/>
    </row>
    <row r="25" spans="2:16" ht="15.75" x14ac:dyDescent="0.25">
      <c r="B25" s="20" t="s">
        <v>205</v>
      </c>
      <c r="C25" s="53"/>
      <c r="D25" s="54"/>
      <c r="E25" s="19">
        <v>14</v>
      </c>
      <c r="F25" s="16">
        <v>561</v>
      </c>
      <c r="G25" s="17">
        <v>3026.7999999999997</v>
      </c>
      <c r="H25" s="36">
        <f t="shared" si="0"/>
        <v>0</v>
      </c>
      <c r="J25" s="23"/>
      <c r="K25" s="34"/>
      <c r="L25" s="35"/>
      <c r="M25" s="24"/>
      <c r="N25" s="27"/>
      <c r="O25" s="28"/>
      <c r="P25" s="26"/>
    </row>
  </sheetData>
  <mergeCells count="10">
    <mergeCell ref="B11:H11"/>
    <mergeCell ref="B12:B13"/>
    <mergeCell ref="C12:C13"/>
    <mergeCell ref="D12:D13"/>
    <mergeCell ref="E12:E13"/>
    <mergeCell ref="F12:F13"/>
    <mergeCell ref="G12:G13"/>
    <mergeCell ref="H12:H13"/>
    <mergeCell ref="C14:C25"/>
    <mergeCell ref="D14:D25"/>
  </mergeCells>
  <phoneticPr fontId="10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C97B7-7536-4BF6-B6B2-96FD4B1EDBE0}">
  <dimension ref="B2:P24"/>
  <sheetViews>
    <sheetView workbookViewId="0"/>
  </sheetViews>
  <sheetFormatPr defaultRowHeight="15" x14ac:dyDescent="0.25"/>
  <cols>
    <col min="1" max="1" width="5.140625" customWidth="1"/>
    <col min="2" max="2" width="25" customWidth="1"/>
    <col min="3" max="3" width="12.28515625" customWidth="1"/>
    <col min="4" max="4" width="9.85546875" customWidth="1"/>
    <col min="6" max="6" width="8.140625" customWidth="1"/>
    <col min="7" max="7" width="19.7109375" customWidth="1"/>
    <col min="8" max="8" width="17.85546875" customWidth="1"/>
    <col min="9" max="9" width="10.42578125" customWidth="1"/>
    <col min="10" max="10" width="23.85546875" customWidth="1"/>
    <col min="11" max="11" width="12.42578125" customWidth="1"/>
    <col min="12" max="12" width="9.85546875" customWidth="1"/>
    <col min="14" max="14" width="8.140625" customWidth="1"/>
    <col min="15" max="15" width="22.5703125" customWidth="1"/>
    <col min="16" max="16" width="18.5703125" customWidth="1"/>
  </cols>
  <sheetData>
    <row r="2" spans="2:16" ht="15.75" x14ac:dyDescent="0.25">
      <c r="B2" s="1"/>
      <c r="C2" s="2" t="s">
        <v>0</v>
      </c>
      <c r="D2" s="2"/>
      <c r="E2" s="3"/>
      <c r="F2" s="3"/>
      <c r="G2" s="4"/>
    </row>
    <row r="3" spans="2:16" ht="16.5" thickBot="1" x14ac:dyDescent="0.3">
      <c r="B3" s="5"/>
      <c r="C3" s="6"/>
      <c r="D3" s="6"/>
      <c r="E3" s="6"/>
      <c r="F3" s="6"/>
      <c r="G3" s="7"/>
    </row>
    <row r="4" spans="2:16" ht="16.5" thickBot="1" x14ac:dyDescent="0.3">
      <c r="B4" s="5" t="s">
        <v>1</v>
      </c>
      <c r="C4" s="6"/>
      <c r="D4" s="6"/>
      <c r="E4" s="6"/>
      <c r="F4" s="8"/>
      <c r="G4" s="7"/>
      <c r="J4" s="9" t="s">
        <v>12</v>
      </c>
    </row>
    <row r="5" spans="2:16" ht="16.5" thickBot="1" x14ac:dyDescent="0.3">
      <c r="B5" s="5"/>
      <c r="C5" s="6"/>
      <c r="D5" s="6"/>
      <c r="E5" s="6"/>
      <c r="F5" s="10"/>
      <c r="G5" s="7"/>
    </row>
    <row r="6" spans="2:16" ht="16.5" thickBot="1" x14ac:dyDescent="0.3">
      <c r="B6" s="5" t="s">
        <v>2</v>
      </c>
      <c r="C6" s="6"/>
      <c r="D6" s="6"/>
      <c r="E6" s="6"/>
      <c r="F6" s="8"/>
      <c r="G6" s="7"/>
      <c r="J6" t="s">
        <v>3</v>
      </c>
      <c r="L6" s="11">
        <f>(F4+F6)/2-F8</f>
        <v>0</v>
      </c>
    </row>
    <row r="7" spans="2:16" ht="16.5" thickBot="1" x14ac:dyDescent="0.3">
      <c r="B7" s="5"/>
      <c r="C7" s="6"/>
      <c r="D7" s="6"/>
      <c r="E7" s="6"/>
      <c r="F7" s="10"/>
      <c r="G7" s="7"/>
    </row>
    <row r="8" spans="2:16" ht="16.5" thickBot="1" x14ac:dyDescent="0.3">
      <c r="B8" s="5" t="s">
        <v>4</v>
      </c>
      <c r="C8" s="6"/>
      <c r="D8" s="6"/>
      <c r="E8" s="6"/>
      <c r="F8" s="8"/>
      <c r="G8" s="7"/>
    </row>
    <row r="9" spans="2:16" ht="15.75" x14ac:dyDescent="0.25">
      <c r="B9" s="12"/>
      <c r="C9" s="13"/>
      <c r="D9" s="13"/>
      <c r="E9" s="13"/>
      <c r="F9" s="14"/>
      <c r="G9" s="15"/>
    </row>
    <row r="11" spans="2:16" ht="18.75" x14ac:dyDescent="0.25">
      <c r="B11" s="43" t="s">
        <v>206</v>
      </c>
      <c r="C11" s="44"/>
      <c r="D11" s="44"/>
      <c r="E11" s="44"/>
      <c r="F11" s="44"/>
      <c r="G11" s="44"/>
      <c r="H11" s="44"/>
      <c r="J11" s="31"/>
      <c r="K11" s="32"/>
      <c r="L11" s="32"/>
      <c r="M11" s="32"/>
      <c r="N11" s="32"/>
      <c r="O11" s="32"/>
      <c r="P11" s="32"/>
    </row>
    <row r="12" spans="2:16" ht="15" customHeight="1" x14ac:dyDescent="0.25">
      <c r="B12" s="45" t="s">
        <v>5</v>
      </c>
      <c r="C12" s="47" t="s">
        <v>6</v>
      </c>
      <c r="D12" s="47" t="s">
        <v>7</v>
      </c>
      <c r="E12" s="47" t="s">
        <v>8</v>
      </c>
      <c r="F12" s="49" t="s">
        <v>9</v>
      </c>
      <c r="G12" s="50" t="s">
        <v>10</v>
      </c>
      <c r="H12" s="52" t="s">
        <v>11</v>
      </c>
      <c r="J12" s="33"/>
      <c r="K12" s="29"/>
      <c r="L12" s="29"/>
      <c r="M12" s="29"/>
      <c r="N12" s="29"/>
      <c r="O12" s="30"/>
      <c r="P12" s="30"/>
    </row>
    <row r="13" spans="2:16" ht="36" customHeight="1" x14ac:dyDescent="0.25">
      <c r="B13" s="46"/>
      <c r="C13" s="48"/>
      <c r="D13" s="48"/>
      <c r="E13" s="48"/>
      <c r="F13" s="47"/>
      <c r="G13" s="51"/>
      <c r="H13" s="52"/>
      <c r="J13" s="33"/>
      <c r="K13" s="29"/>
      <c r="L13" s="29"/>
      <c r="M13" s="29"/>
      <c r="N13" s="29"/>
      <c r="O13" s="30"/>
      <c r="P13" s="30"/>
    </row>
    <row r="14" spans="2:16" ht="15.75" x14ac:dyDescent="0.25">
      <c r="B14" s="20" t="s">
        <v>207</v>
      </c>
      <c r="C14" s="53">
        <v>2000</v>
      </c>
      <c r="D14" s="54">
        <v>90</v>
      </c>
      <c r="E14" s="19">
        <v>3</v>
      </c>
      <c r="F14" s="19">
        <v>121</v>
      </c>
      <c r="G14" s="21">
        <v>729</v>
      </c>
      <c r="H14" s="36">
        <f>G14*POWER((($F$4+$F$6)/2-$F$8)/70,1.27)</f>
        <v>0</v>
      </c>
      <c r="I14" s="22"/>
      <c r="J14" s="23"/>
      <c r="K14" s="34"/>
      <c r="L14" s="35"/>
      <c r="M14" s="24"/>
      <c r="N14" s="24"/>
      <c r="O14" s="25"/>
      <c r="P14" s="26"/>
    </row>
    <row r="15" spans="2:16" ht="15.75" x14ac:dyDescent="0.25">
      <c r="B15" s="20" t="s">
        <v>208</v>
      </c>
      <c r="C15" s="53"/>
      <c r="D15" s="54"/>
      <c r="E15" s="19">
        <v>4</v>
      </c>
      <c r="F15" s="19">
        <v>161</v>
      </c>
      <c r="G15" s="21">
        <v>972</v>
      </c>
      <c r="H15" s="36">
        <f t="shared" ref="H15:H24" si="0">G15*POWER((($F$4+$F$6)/2-$F$8)/70,1.27)</f>
        <v>0</v>
      </c>
      <c r="I15" s="22"/>
      <c r="J15" s="23"/>
      <c r="K15" s="34"/>
      <c r="L15" s="35"/>
      <c r="M15" s="24"/>
      <c r="N15" s="24"/>
      <c r="O15" s="25"/>
      <c r="P15" s="26"/>
    </row>
    <row r="16" spans="2:16" ht="15.75" x14ac:dyDescent="0.25">
      <c r="B16" s="20" t="s">
        <v>209</v>
      </c>
      <c r="C16" s="53"/>
      <c r="D16" s="54"/>
      <c r="E16" s="19">
        <v>5</v>
      </c>
      <c r="F16" s="19">
        <v>201</v>
      </c>
      <c r="G16" s="21">
        <v>1215</v>
      </c>
      <c r="H16" s="36">
        <f t="shared" si="0"/>
        <v>0</v>
      </c>
      <c r="I16" s="22"/>
      <c r="J16" s="23"/>
      <c r="K16" s="34"/>
      <c r="L16" s="35"/>
      <c r="M16" s="24"/>
      <c r="N16" s="24"/>
      <c r="O16" s="25"/>
      <c r="P16" s="26"/>
    </row>
    <row r="17" spans="2:16" ht="15.75" x14ac:dyDescent="0.25">
      <c r="B17" s="20" t="s">
        <v>210</v>
      </c>
      <c r="C17" s="53"/>
      <c r="D17" s="54"/>
      <c r="E17" s="19">
        <v>6</v>
      </c>
      <c r="F17" s="19">
        <v>241</v>
      </c>
      <c r="G17" s="21">
        <v>1458</v>
      </c>
      <c r="H17" s="36">
        <f t="shared" si="0"/>
        <v>0</v>
      </c>
      <c r="I17" s="22"/>
      <c r="J17" s="23"/>
      <c r="K17" s="34"/>
      <c r="L17" s="35"/>
      <c r="M17" s="24"/>
      <c r="N17" s="24"/>
      <c r="O17" s="25"/>
      <c r="P17" s="26"/>
    </row>
    <row r="18" spans="2:16" ht="15.75" x14ac:dyDescent="0.25">
      <c r="B18" s="20" t="s">
        <v>211</v>
      </c>
      <c r="C18" s="53"/>
      <c r="D18" s="54"/>
      <c r="E18" s="19">
        <v>7</v>
      </c>
      <c r="F18" s="16">
        <v>281</v>
      </c>
      <c r="G18" s="17">
        <v>1701</v>
      </c>
      <c r="H18" s="36">
        <f t="shared" si="0"/>
        <v>0</v>
      </c>
      <c r="J18" s="23"/>
      <c r="K18" s="34"/>
      <c r="L18" s="35"/>
      <c r="M18" s="24"/>
      <c r="N18" s="27"/>
      <c r="O18" s="28"/>
      <c r="P18" s="26"/>
    </row>
    <row r="19" spans="2:16" ht="15.75" x14ac:dyDescent="0.25">
      <c r="B19" s="20" t="s">
        <v>212</v>
      </c>
      <c r="C19" s="53"/>
      <c r="D19" s="54"/>
      <c r="E19" s="19">
        <v>8</v>
      </c>
      <c r="F19" s="16">
        <v>321</v>
      </c>
      <c r="G19" s="17">
        <v>1944</v>
      </c>
      <c r="H19" s="36">
        <f t="shared" si="0"/>
        <v>0</v>
      </c>
      <c r="J19" s="23"/>
      <c r="K19" s="34"/>
      <c r="L19" s="35"/>
      <c r="M19" s="24"/>
      <c r="N19" s="27"/>
      <c r="O19" s="28"/>
      <c r="P19" s="26"/>
    </row>
    <row r="20" spans="2:16" ht="15.75" x14ac:dyDescent="0.25">
      <c r="B20" s="20" t="s">
        <v>213</v>
      </c>
      <c r="C20" s="53"/>
      <c r="D20" s="54"/>
      <c r="E20" s="19">
        <v>9</v>
      </c>
      <c r="F20" s="16">
        <v>361</v>
      </c>
      <c r="G20" s="17">
        <v>2187</v>
      </c>
      <c r="H20" s="36">
        <f t="shared" si="0"/>
        <v>0</v>
      </c>
      <c r="J20" s="23"/>
      <c r="K20" s="34"/>
      <c r="L20" s="35"/>
      <c r="M20" s="24"/>
      <c r="N20" s="27"/>
      <c r="O20" s="28"/>
      <c r="P20" s="26"/>
    </row>
    <row r="21" spans="2:16" ht="15.75" x14ac:dyDescent="0.25">
      <c r="B21" s="20" t="s">
        <v>214</v>
      </c>
      <c r="C21" s="53"/>
      <c r="D21" s="54"/>
      <c r="E21" s="19">
        <v>10</v>
      </c>
      <c r="F21" s="16">
        <v>401</v>
      </c>
      <c r="G21" s="17">
        <v>2430</v>
      </c>
      <c r="H21" s="36">
        <f t="shared" si="0"/>
        <v>0</v>
      </c>
      <c r="J21" s="23"/>
      <c r="K21" s="34"/>
      <c r="L21" s="35"/>
      <c r="M21" s="24"/>
      <c r="N21" s="27"/>
      <c r="O21" s="28"/>
      <c r="P21" s="26"/>
    </row>
    <row r="22" spans="2:16" ht="15.75" x14ac:dyDescent="0.25">
      <c r="B22" s="20" t="s">
        <v>215</v>
      </c>
      <c r="C22" s="53"/>
      <c r="D22" s="54"/>
      <c r="E22" s="19">
        <v>11</v>
      </c>
      <c r="F22" s="16">
        <v>441</v>
      </c>
      <c r="G22" s="17">
        <v>2673</v>
      </c>
      <c r="H22" s="36">
        <f t="shared" si="0"/>
        <v>0</v>
      </c>
      <c r="I22" s="18"/>
      <c r="J22" s="23"/>
      <c r="K22" s="34"/>
      <c r="L22" s="35"/>
      <c r="M22" s="24"/>
      <c r="N22" s="27"/>
      <c r="O22" s="28"/>
      <c r="P22" s="26"/>
    </row>
    <row r="23" spans="2:16" ht="15.75" x14ac:dyDescent="0.25">
      <c r="B23" s="20" t="s">
        <v>216</v>
      </c>
      <c r="C23" s="53"/>
      <c r="D23" s="54"/>
      <c r="E23" s="19">
        <v>12</v>
      </c>
      <c r="F23" s="16">
        <v>481</v>
      </c>
      <c r="G23" s="17">
        <v>2916</v>
      </c>
      <c r="H23" s="36">
        <f t="shared" si="0"/>
        <v>0</v>
      </c>
      <c r="J23" s="23"/>
      <c r="K23" s="34"/>
      <c r="L23" s="35"/>
      <c r="M23" s="24"/>
      <c r="N23" s="27"/>
      <c r="O23" s="28"/>
      <c r="P23" s="26"/>
    </row>
    <row r="24" spans="2:16" ht="15.75" x14ac:dyDescent="0.25">
      <c r="B24" s="20" t="s">
        <v>217</v>
      </c>
      <c r="C24" s="53"/>
      <c r="D24" s="54"/>
      <c r="E24" s="19">
        <v>13</v>
      </c>
      <c r="F24" s="16">
        <v>521</v>
      </c>
      <c r="G24" s="17">
        <v>3159</v>
      </c>
      <c r="H24" s="36">
        <f t="shared" si="0"/>
        <v>0</v>
      </c>
      <c r="J24" s="23"/>
      <c r="K24" s="34"/>
      <c r="L24" s="35"/>
      <c r="M24" s="24"/>
      <c r="N24" s="27"/>
      <c r="O24" s="28"/>
      <c r="P24" s="26"/>
    </row>
  </sheetData>
  <mergeCells count="10">
    <mergeCell ref="B11:H11"/>
    <mergeCell ref="B12:B13"/>
    <mergeCell ref="C12:C13"/>
    <mergeCell ref="D12:D13"/>
    <mergeCell ref="E12:E13"/>
    <mergeCell ref="F12:F13"/>
    <mergeCell ref="G12:G13"/>
    <mergeCell ref="H12:H13"/>
    <mergeCell ref="C14:C24"/>
    <mergeCell ref="D14:D24"/>
  </mergeCells>
  <phoneticPr fontId="10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QUADRUM 50 V 300</vt:lpstr>
      <vt:lpstr>QUADRUM 50 V 500</vt:lpstr>
      <vt:lpstr>QUADRUM 50 V 750</vt:lpstr>
      <vt:lpstr>QUADRUM 50 V 1000</vt:lpstr>
      <vt:lpstr>QUADRUM 50 V 1250</vt:lpstr>
      <vt:lpstr>QUADRUM 50 V 1500</vt:lpstr>
      <vt:lpstr>QUADRUM 50 V 1750</vt:lpstr>
      <vt:lpstr>QUADRUM 50 V 2000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 П. Сведомцев</dc:creator>
  <cp:lastModifiedBy>Пользователь Windows</cp:lastModifiedBy>
  <dcterms:created xsi:type="dcterms:W3CDTF">2015-06-05T18:19:34Z</dcterms:created>
  <dcterms:modified xsi:type="dcterms:W3CDTF">2022-03-25T08:35:09Z</dcterms:modified>
</cp:coreProperties>
</file>